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checkCompatibility="1" autoCompressPictures="0"/>
  <mc:AlternateContent xmlns:mc="http://schemas.openxmlformats.org/markup-compatibility/2006">
    <mc:Choice Requires="x15">
      <x15ac:absPath xmlns:x15ac="http://schemas.microsoft.com/office/spreadsheetml/2010/11/ac" url="/Users/koklamchan/Library/CloudStorage/GoogleDrive-standardmade@gmail.com/My Drive/standardtype/wholesale/2026/SS26/"/>
    </mc:Choice>
  </mc:AlternateContent>
  <xr:revisionPtr revIDLastSave="0" documentId="13_ncr:1_{13EDA23D-1E62-8C4F-BB18-4D7C871F9454}" xr6:coauthVersionLast="47" xr6:coauthVersionMax="47" xr10:uidLastSave="{00000000-0000-0000-0000-000000000000}"/>
  <bookViews>
    <workbookView xWindow="7160" yWindow="500" windowWidth="37460" windowHeight="23000" xr2:uid="{00000000-000D-0000-FFFF-FFFF00000000}"/>
  </bookViews>
  <sheets>
    <sheet name="SS26+ Standard" sheetId="22" r:id="rId1"/>
  </sheets>
  <definedNames>
    <definedName name="_xlnm.Print_Area" localSheetId="0">'SS26+ Standard'!$Z$17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45" i="22" l="1"/>
  <c r="O116" i="22"/>
  <c r="U116" i="22" s="1"/>
  <c r="O115" i="22"/>
  <c r="U115" i="22" s="1"/>
  <c r="O114" i="22"/>
  <c r="U114" i="22" s="1"/>
  <c r="O96" i="22"/>
  <c r="U96" i="22" s="1"/>
  <c r="O23" i="22"/>
  <c r="U23" i="22" s="1"/>
  <c r="O24" i="22"/>
  <c r="U24" i="22" s="1"/>
  <c r="O57" i="22"/>
  <c r="U57" i="22" s="1"/>
  <c r="O56" i="22"/>
  <c r="U56" i="22" s="1"/>
  <c r="O55" i="22"/>
  <c r="U55" i="22" s="1"/>
  <c r="O112" i="22"/>
  <c r="U112" i="22" s="1"/>
  <c r="O111" i="22"/>
  <c r="T111" i="22" s="1"/>
  <c r="O109" i="22"/>
  <c r="U109" i="22" s="1"/>
  <c r="O108" i="22"/>
  <c r="U108" i="22" s="1"/>
  <c r="O104" i="22"/>
  <c r="U104" i="22" s="1"/>
  <c r="O103" i="22"/>
  <c r="U103" i="22" s="1"/>
  <c r="O122" i="22"/>
  <c r="U122" i="22" s="1"/>
  <c r="O31" i="22"/>
  <c r="U31" i="22" s="1"/>
  <c r="O39" i="22"/>
  <c r="U39" i="22" s="1"/>
  <c r="O44" i="22"/>
  <c r="U44" i="22" s="1"/>
  <c r="O75" i="22"/>
  <c r="U75" i="22" s="1"/>
  <c r="O74" i="22"/>
  <c r="U74" i="22" s="1"/>
  <c r="O72" i="22"/>
  <c r="U72" i="22" s="1"/>
  <c r="O71" i="22"/>
  <c r="U71" i="22" s="1"/>
  <c r="P69" i="22"/>
  <c r="O69" i="22"/>
  <c r="U69" i="22" s="1"/>
  <c r="P68" i="22"/>
  <c r="O68" i="22"/>
  <c r="U68" i="22" s="1"/>
  <c r="P67" i="22"/>
  <c r="O67" i="22"/>
  <c r="U67" i="22" s="1"/>
  <c r="P66" i="22"/>
  <c r="O66" i="22"/>
  <c r="T66" i="22" s="1"/>
  <c r="P65" i="22"/>
  <c r="O65" i="22"/>
  <c r="T65" i="22" s="1"/>
  <c r="O98" i="22"/>
  <c r="U98" i="22" s="1"/>
  <c r="O133" i="22"/>
  <c r="U133" i="22" s="1"/>
  <c r="O25" i="22"/>
  <c r="U25" i="22" s="1"/>
  <c r="O49" i="22"/>
  <c r="U49" i="22" s="1"/>
  <c r="O34" i="22"/>
  <c r="U34" i="22" s="1"/>
  <c r="O130" i="22"/>
  <c r="U130" i="22" s="1"/>
  <c r="O127" i="22"/>
  <c r="U127" i="22" s="1"/>
  <c r="O142" i="22"/>
  <c r="U142" i="22" s="1"/>
  <c r="O37" i="22"/>
  <c r="U37" i="22" s="1"/>
  <c r="O132" i="22"/>
  <c r="U132" i="22" s="1"/>
  <c r="O87" i="22"/>
  <c r="U87" i="22" s="1"/>
  <c r="O97" i="22"/>
  <c r="U97" i="22" s="1"/>
  <c r="O48" i="22"/>
  <c r="S48" i="22" s="1"/>
  <c r="O33" i="22"/>
  <c r="U33" i="22" s="1"/>
  <c r="O129" i="22"/>
  <c r="U129" i="22" s="1"/>
  <c r="O126" i="22"/>
  <c r="U126" i="22" s="1"/>
  <c r="O47" i="22"/>
  <c r="U47" i="22" s="1"/>
  <c r="O36" i="22"/>
  <c r="U36" i="22" s="1"/>
  <c r="O43" i="22"/>
  <c r="U43" i="22" s="1"/>
  <c r="O140" i="22"/>
  <c r="U140" i="22" s="1"/>
  <c r="O139" i="22"/>
  <c r="U139" i="22" s="1"/>
  <c r="O137" i="22"/>
  <c r="U137" i="22" s="1"/>
  <c r="O136" i="22"/>
  <c r="U136" i="22" s="1"/>
  <c r="O120" i="22"/>
  <c r="U120" i="22" s="1"/>
  <c r="O119" i="22"/>
  <c r="S119" i="22" s="1"/>
  <c r="O118" i="22"/>
  <c r="U118" i="22" s="1"/>
  <c r="O107" i="22"/>
  <c r="U107" i="22" s="1"/>
  <c r="O106" i="22"/>
  <c r="U106" i="22" s="1"/>
  <c r="O105" i="22"/>
  <c r="S105" i="22" s="1"/>
  <c r="O101" i="22"/>
  <c r="T101" i="22" s="1"/>
  <c r="O100" i="22"/>
  <c r="T100" i="22" s="1"/>
  <c r="O94" i="22"/>
  <c r="T94" i="22" s="1"/>
  <c r="O93" i="22"/>
  <c r="U93" i="22" s="1"/>
  <c r="O91" i="22"/>
  <c r="U91" i="22" s="1"/>
  <c r="O90" i="22"/>
  <c r="T90" i="22" s="1"/>
  <c r="O89" i="22"/>
  <c r="U89" i="22" s="1"/>
  <c r="O86" i="22"/>
  <c r="U86" i="22" s="1"/>
  <c r="O85" i="22"/>
  <c r="O84" i="22"/>
  <c r="U84" i="22" s="1"/>
  <c r="O82" i="22"/>
  <c r="T82" i="22" s="1"/>
  <c r="O80" i="22"/>
  <c r="U80" i="22" s="1"/>
  <c r="O79" i="22"/>
  <c r="U79" i="22" s="1"/>
  <c r="P63" i="22"/>
  <c r="O63" i="22"/>
  <c r="U63" i="22" s="1"/>
  <c r="P62" i="22"/>
  <c r="O62" i="22"/>
  <c r="U62" i="22" s="1"/>
  <c r="P61" i="22"/>
  <c r="O61" i="22"/>
  <c r="U61" i="22" s="1"/>
  <c r="P60" i="22"/>
  <c r="O60" i="22"/>
  <c r="T60" i="22" s="1"/>
  <c r="P59" i="22"/>
  <c r="O59" i="22"/>
  <c r="U59" i="22" s="1"/>
  <c r="O29" i="22"/>
  <c r="U29" i="22" s="1"/>
  <c r="S115" i="22" l="1"/>
  <c r="T116" i="22"/>
  <c r="S116" i="22"/>
  <c r="T115" i="22"/>
  <c r="S114" i="22"/>
  <c r="T114" i="22"/>
  <c r="S96" i="22"/>
  <c r="T96" i="22"/>
  <c r="U111" i="22"/>
  <c r="T56" i="22"/>
  <c r="S55" i="22"/>
  <c r="S111" i="22"/>
  <c r="S56" i="22"/>
  <c r="T55" i="22"/>
  <c r="T57" i="22"/>
  <c r="S112" i="22"/>
  <c r="T112" i="22"/>
  <c r="S57" i="22"/>
  <c r="S109" i="22"/>
  <c r="T109" i="22"/>
  <c r="T108" i="22"/>
  <c r="S108" i="22"/>
  <c r="S104" i="22"/>
  <c r="T104" i="22"/>
  <c r="T103" i="22"/>
  <c r="S103" i="22"/>
  <c r="S122" i="22"/>
  <c r="T122" i="22"/>
  <c r="S31" i="22"/>
  <c r="T31" i="22"/>
  <c r="S68" i="22"/>
  <c r="S39" i="22"/>
  <c r="T39" i="22"/>
  <c r="S44" i="22"/>
  <c r="T44" i="22"/>
  <c r="S65" i="22"/>
  <c r="U65" i="22"/>
  <c r="T68" i="22"/>
  <c r="S74" i="22"/>
  <c r="T74" i="22"/>
  <c r="U66" i="22"/>
  <c r="S75" i="22"/>
  <c r="T75" i="22"/>
  <c r="S72" i="22"/>
  <c r="T72" i="22"/>
  <c r="S71" i="22"/>
  <c r="T71" i="22"/>
  <c r="S67" i="22"/>
  <c r="T69" i="22"/>
  <c r="T67" i="22"/>
  <c r="S69" i="22"/>
  <c r="S66" i="22"/>
  <c r="S98" i="22"/>
  <c r="T98" i="22"/>
  <c r="T133" i="22"/>
  <c r="S133" i="22"/>
  <c r="S25" i="22"/>
  <c r="T25" i="22"/>
  <c r="S49" i="22"/>
  <c r="T49" i="22"/>
  <c r="S34" i="22"/>
  <c r="T34" i="22"/>
  <c r="S130" i="22"/>
  <c r="T130" i="22"/>
  <c r="S127" i="22"/>
  <c r="T127" i="22"/>
  <c r="S142" i="22"/>
  <c r="T142" i="22"/>
  <c r="T24" i="22"/>
  <c r="S24" i="22"/>
  <c r="S37" i="22"/>
  <c r="T37" i="22"/>
  <c r="T87" i="22"/>
  <c r="S132" i="22"/>
  <c r="T132" i="22"/>
  <c r="S87" i="22"/>
  <c r="S97" i="22"/>
  <c r="T97" i="22"/>
  <c r="S23" i="22"/>
  <c r="T23" i="22"/>
  <c r="U48" i="22"/>
  <c r="T48" i="22"/>
  <c r="S33" i="22"/>
  <c r="T33" i="22"/>
  <c r="S36" i="22"/>
  <c r="T36" i="22"/>
  <c r="S85" i="22"/>
  <c r="T105" i="22"/>
  <c r="T85" i="22"/>
  <c r="U105" i="22"/>
  <c r="T119" i="22"/>
  <c r="S106" i="22"/>
  <c r="S100" i="22"/>
  <c r="U100" i="22"/>
  <c r="T106" i="22"/>
  <c r="U85" i="22"/>
  <c r="S107" i="22"/>
  <c r="U101" i="22"/>
  <c r="S84" i="22"/>
  <c r="S43" i="22"/>
  <c r="T107" i="22"/>
  <c r="S101" i="22"/>
  <c r="T84" i="22"/>
  <c r="U94" i="22"/>
  <c r="T86" i="22"/>
  <c r="T129" i="22"/>
  <c r="S129" i="22"/>
  <c r="S126" i="22"/>
  <c r="T126" i="22"/>
  <c r="S47" i="22"/>
  <c r="T47" i="22"/>
  <c r="T43" i="22"/>
  <c r="S139" i="22"/>
  <c r="T139" i="22"/>
  <c r="T140" i="22"/>
  <c r="S140" i="22"/>
  <c r="T137" i="22"/>
  <c r="S136" i="22"/>
  <c r="T136" i="22"/>
  <c r="S137" i="22"/>
  <c r="U119" i="22"/>
  <c r="S118" i="22"/>
  <c r="T118" i="22"/>
  <c r="T120" i="22"/>
  <c r="S120" i="22"/>
  <c r="S94" i="22"/>
  <c r="S93" i="22"/>
  <c r="T93" i="22"/>
  <c r="S90" i="22"/>
  <c r="U90" i="22"/>
  <c r="S91" i="22"/>
  <c r="S89" i="22"/>
  <c r="T89" i="22"/>
  <c r="T91" i="22"/>
  <c r="S86" i="22"/>
  <c r="S82" i="22"/>
  <c r="S79" i="22"/>
  <c r="T79" i="22"/>
  <c r="S80" i="22"/>
  <c r="T80" i="22"/>
  <c r="S62" i="22"/>
  <c r="S63" i="22"/>
  <c r="S59" i="22"/>
  <c r="T62" i="22"/>
  <c r="T59" i="22"/>
  <c r="U60" i="22"/>
  <c r="S61" i="22"/>
  <c r="S60" i="22"/>
  <c r="T63" i="22"/>
  <c r="T61" i="22"/>
  <c r="S29" i="22"/>
  <c r="T29" i="22"/>
  <c r="O27" i="22"/>
  <c r="O124" i="22"/>
  <c r="U124" i="22" s="1"/>
  <c r="O42" i="22"/>
  <c r="O41" i="22"/>
  <c r="U41" i="22" s="1"/>
  <c r="U27" i="22" l="1"/>
  <c r="T27" i="22"/>
  <c r="S27" i="22"/>
  <c r="U42" i="22"/>
  <c r="T42" i="22"/>
  <c r="S42" i="22"/>
  <c r="O144" i="22"/>
  <c r="D148" i="22" s="1"/>
  <c r="D149" i="22" s="1"/>
  <c r="T41" i="22"/>
  <c r="T124" i="22"/>
  <c r="S41" i="22"/>
  <c r="S124" i="22"/>
  <c r="U144" i="22" l="1"/>
  <c r="R148" i="22" s="1"/>
  <c r="I149" i="22"/>
  <c r="R150" i="22" s="1"/>
  <c r="S144" i="22"/>
  <c r="T144" i="22"/>
  <c r="R151" i="22" l="1"/>
</calcChain>
</file>

<file path=xl/sharedStrings.xml><?xml version="1.0" encoding="utf-8"?>
<sst xmlns="http://schemas.openxmlformats.org/spreadsheetml/2006/main" count="762" uniqueCount="191">
  <si>
    <t>ST009</t>
  </si>
  <si>
    <t>S</t>
  </si>
  <si>
    <t>M</t>
  </si>
  <si>
    <t>L</t>
  </si>
  <si>
    <t>XL</t>
  </si>
  <si>
    <t>ST025</t>
  </si>
  <si>
    <t>XXL</t>
  </si>
  <si>
    <t>ST038</t>
  </si>
  <si>
    <t>ST040</t>
  </si>
  <si>
    <t>ST058</t>
  </si>
  <si>
    <t>Item Name</t>
  </si>
  <si>
    <t>Colour</t>
  </si>
  <si>
    <t>1942 Chino</t>
  </si>
  <si>
    <t>Tanker Trouser</t>
  </si>
  <si>
    <t>Side Button Shorts</t>
  </si>
  <si>
    <t>Naval Trousers</t>
  </si>
  <si>
    <t>Green</t>
  </si>
  <si>
    <t>Navy</t>
  </si>
  <si>
    <t>Khaki</t>
  </si>
  <si>
    <t>Neutral</t>
  </si>
  <si>
    <t>Denim</t>
  </si>
  <si>
    <t>Blue</t>
  </si>
  <si>
    <t>Grey</t>
  </si>
  <si>
    <t>Chambray</t>
  </si>
  <si>
    <t>HS Code</t>
  </si>
  <si>
    <t>Origin</t>
  </si>
  <si>
    <t xml:space="preserve">Shipper: </t>
  </si>
  <si>
    <t xml:space="preserve">Surface: </t>
  </si>
  <si>
    <t>Local</t>
  </si>
  <si>
    <t xml:space="preserve">Invoice: </t>
  </si>
  <si>
    <t>Date:</t>
  </si>
  <si>
    <t xml:space="preserve">VAT: </t>
  </si>
  <si>
    <t>P.O. Number:</t>
  </si>
  <si>
    <t>Customer:</t>
  </si>
  <si>
    <t xml:space="preserve">Payment: </t>
  </si>
  <si>
    <t>INVOICE ISSUED BY:</t>
  </si>
  <si>
    <t xml:space="preserve">Billing Address: </t>
  </si>
  <si>
    <t xml:space="preserve">Delivery Address: </t>
  </si>
  <si>
    <t xml:space="preserve">Standard Types Co. Ltd, </t>
  </si>
  <si>
    <t xml:space="preserve">Company Name: </t>
  </si>
  <si>
    <t>EORI</t>
  </si>
  <si>
    <t xml:space="preserve">Total (Pcs) </t>
  </si>
  <si>
    <t>Total Price (£)</t>
  </si>
  <si>
    <t xml:space="preserve">Waybill No.: </t>
  </si>
  <si>
    <t>Description</t>
  </si>
  <si>
    <t>Product Name</t>
  </si>
  <si>
    <t>Material</t>
  </si>
  <si>
    <t>100% Cotton</t>
  </si>
  <si>
    <t>100% Nylon</t>
  </si>
  <si>
    <t>Cat.</t>
  </si>
  <si>
    <t>Top / Vest</t>
  </si>
  <si>
    <t xml:space="preserve">Total Quantities: </t>
  </si>
  <si>
    <t xml:space="preserve">Total Weight: </t>
  </si>
  <si>
    <t>Total Carton:</t>
  </si>
  <si>
    <t>Courier:</t>
  </si>
  <si>
    <t xml:space="preserve">Delivery Cost (£): </t>
  </si>
  <si>
    <t xml:space="preserve">Total Price: </t>
  </si>
  <si>
    <t xml:space="preserve">Shipping: </t>
  </si>
  <si>
    <t xml:space="preserve">Total: </t>
  </si>
  <si>
    <t>GB397766030000</t>
  </si>
  <si>
    <t>✓</t>
  </si>
  <si>
    <t>Payment in Advance</t>
  </si>
  <si>
    <t>China</t>
  </si>
  <si>
    <t>Other: ✓</t>
  </si>
  <si>
    <t xml:space="preserve">     cm (W) x        cm (L) x         cm(H)</t>
  </si>
  <si>
    <t xml:space="preserve">Bottom </t>
  </si>
  <si>
    <r>
      <t xml:space="preserve">Air :  </t>
    </r>
    <r>
      <rPr>
        <b/>
        <sz val="36"/>
        <rFont val="Arial"/>
        <family val="2"/>
      </rPr>
      <t>✓</t>
    </r>
  </si>
  <si>
    <t>Men / Cotton / Non Lined Trousers</t>
  </si>
  <si>
    <t>Men / Nylon / Non Lined Trousers</t>
  </si>
  <si>
    <t xml:space="preserve">Dimension : </t>
  </si>
  <si>
    <t>ST048</t>
  </si>
  <si>
    <t>Accessories</t>
  </si>
  <si>
    <t>ST054</t>
  </si>
  <si>
    <t>Travel Tote</t>
  </si>
  <si>
    <t>Men / Nylon / Casual Bag</t>
  </si>
  <si>
    <t>Men / Cotton  / Casual Bag</t>
  </si>
  <si>
    <t>ST046</t>
  </si>
  <si>
    <t>White</t>
  </si>
  <si>
    <t>Black</t>
  </si>
  <si>
    <t>Beige</t>
  </si>
  <si>
    <t>ST023</t>
  </si>
  <si>
    <t>ST027</t>
  </si>
  <si>
    <t>ST003</t>
  </si>
  <si>
    <t>ST007</t>
  </si>
  <si>
    <t>ST030</t>
  </si>
  <si>
    <t>ST022</t>
  </si>
  <si>
    <t>ST039</t>
  </si>
  <si>
    <t>SK001</t>
  </si>
  <si>
    <t>Standard Collection</t>
  </si>
  <si>
    <t>Navy Socks</t>
  </si>
  <si>
    <t>Unisex / Cotton / Socks</t>
  </si>
  <si>
    <t>SK002</t>
  </si>
  <si>
    <t>Unwash</t>
  </si>
  <si>
    <t>ST064</t>
  </si>
  <si>
    <t xml:space="preserve">All shipments outside the UK will be dispatched from Hong Kong, unless stated otherwise. Thank you for your understanding.					
					</t>
  </si>
  <si>
    <t xml:space="preserve">Season: </t>
  </si>
  <si>
    <t>Company Address:</t>
  </si>
  <si>
    <t xml:space="preserve">
URL: www.standardtypes.co.uk
Email: info@standardtypes.co.uk
Wholesale: http://sdtp.online
</t>
  </si>
  <si>
    <t xml:space="preserve">Top / Vest </t>
  </si>
  <si>
    <t>Men / Cotton / Button Shirt</t>
  </si>
  <si>
    <t xml:space="preserve">Top / Jacket </t>
  </si>
  <si>
    <t>Top / Shirt</t>
  </si>
  <si>
    <t>Tanker Demin Trouser</t>
  </si>
  <si>
    <t>Olive</t>
  </si>
  <si>
    <t>Redline Selvedge Denim Wide</t>
  </si>
  <si>
    <t>Marine Trousers</t>
  </si>
  <si>
    <t>M51 Trousers</t>
  </si>
  <si>
    <t>Pleated Chino Trousers</t>
  </si>
  <si>
    <t>Naval Button Trousers</t>
  </si>
  <si>
    <t xml:space="preserve">Order Form </t>
  </si>
  <si>
    <t>Office Suite 29A, 3/F, 23 Wharf Street, London, SE8 3GG</t>
  </si>
  <si>
    <t>TBC</t>
  </si>
  <si>
    <r>
      <rPr>
        <b/>
        <sz val="24"/>
        <rFont val="Arial"/>
        <family val="2"/>
      </rPr>
      <t>5. Deposit Policy</t>
    </r>
    <r>
      <rPr>
        <sz val="20"/>
        <rFont val="Arial"/>
        <family val="2"/>
      </rPr>
      <t xml:space="preserve">
Please note that all deposits are non-refundable once the order is confirmed. This policy is in place to cover the costs incurred during the production process.
</t>
    </r>
    <r>
      <rPr>
        <b/>
        <sz val="24"/>
        <rFont val="Arial"/>
        <family val="2"/>
      </rPr>
      <t>6. Shipping and Delivery</t>
    </r>
    <r>
      <rPr>
        <sz val="20"/>
        <rFont val="Arial"/>
        <family val="2"/>
      </rPr>
      <t xml:space="preserve">
Shipping costs will be calculated based on the order's final destination and will be included in the final invoice.
The delivery timeline will be communicated once the production is complete and the order is ready for shipment.
</t>
    </r>
    <r>
      <rPr>
        <b/>
        <sz val="24"/>
        <rFont val="Arial"/>
        <family val="2"/>
      </rPr>
      <t>7. Cancellation and Modifications</t>
    </r>
    <r>
      <rPr>
        <sz val="24"/>
        <rFont val="Arial"/>
        <family val="2"/>
      </rPr>
      <t xml:space="preserve">
</t>
    </r>
    <r>
      <rPr>
        <sz val="20"/>
        <rFont val="Arial"/>
        <family val="2"/>
      </rPr>
      <t xml:space="preserve">Orders can be cancelled only before the confirmation stage. Once the order is confirmed and the deposit is paid, cancellations or modifications are not permitted.
</t>
    </r>
    <r>
      <rPr>
        <b/>
        <sz val="24"/>
        <rFont val="Arial"/>
        <family val="2"/>
      </rPr>
      <t>8. Contact Information</t>
    </r>
    <r>
      <rPr>
        <sz val="20"/>
        <rFont val="Arial"/>
        <family val="2"/>
      </rPr>
      <t xml:space="preserve">
For any questions or concerns regarding your order, please contact our customer service team at [customer service email/phone number].
</t>
    </r>
    <r>
      <rPr>
        <b/>
        <sz val="24"/>
        <rFont val="Arial"/>
        <family val="2"/>
      </rPr>
      <t>9. Acceptance of Terms</t>
    </r>
    <r>
      <rPr>
        <sz val="20"/>
        <rFont val="Arial"/>
        <family val="2"/>
      </rPr>
      <t xml:space="preserve">
By submitting the order form, you acknowledge that you have read, understood, and agree to these terms and conditions.
Thank you for your order. We appreciate your business and look forward to serving you with our SS25 collection.</t>
    </r>
  </si>
  <si>
    <t xml:space="preserve">Singature : </t>
  </si>
  <si>
    <t xml:space="preserve">Retailer : </t>
  </si>
  <si>
    <t xml:space="preserve">Date : </t>
  </si>
  <si>
    <t xml:space="preserve">Full Name : </t>
  </si>
  <si>
    <r>
      <rPr>
        <b/>
        <sz val="28"/>
        <rFont val="Arial"/>
        <family val="2"/>
      </rPr>
      <t>Terms and Conditions for SS25 Order Preorder</t>
    </r>
    <r>
      <rPr>
        <sz val="20"/>
        <rFont val="Arial"/>
        <family val="2"/>
      </rPr>
      <t xml:space="preserve">
</t>
    </r>
    <r>
      <rPr>
        <b/>
        <sz val="24"/>
        <rFont val="Arial"/>
        <family val="2"/>
      </rPr>
      <t xml:space="preserve">
1. Introduction
</t>
    </r>
    <r>
      <rPr>
        <sz val="20"/>
        <rFont val="Arial"/>
        <family val="2"/>
      </rPr>
      <t xml:space="preserve">Welcome to the Standardtypes Spring Summer 2025 (SS25) Preorder process. Please read the following terms and conditions carefully before placing your order. By submitting the order form, you agree to comply with and be bound by these terms.
</t>
    </r>
    <r>
      <rPr>
        <b/>
        <sz val="24"/>
        <rFont val="Arial"/>
        <family val="2"/>
      </rPr>
      <t>2. Order Submission</t>
    </r>
    <r>
      <rPr>
        <sz val="20"/>
        <rFont val="Arial"/>
        <family val="2"/>
      </rPr>
      <t xml:space="preserve">
To place an order for the SS25 collection, you must fill in and submit the official order form. Upon receipt of your completed form, we will send you an order confirmation.
</t>
    </r>
    <r>
      <rPr>
        <b/>
        <sz val="24"/>
        <rFont val="Arial"/>
        <family val="2"/>
      </rPr>
      <t>3. Order Confirmation and Deposit</t>
    </r>
    <r>
      <rPr>
        <b/>
        <sz val="20"/>
        <rFont val="Arial"/>
        <family val="2"/>
      </rPr>
      <t xml:space="preserve">
</t>
    </r>
    <r>
      <rPr>
        <sz val="20"/>
        <rFont val="Arial"/>
        <family val="2"/>
      </rPr>
      <t xml:space="preserve">Once your order is confirmed, you are required to pay a deposit amounting to </t>
    </r>
    <r>
      <rPr>
        <b/>
        <sz val="20"/>
        <rFont val="Arial"/>
        <family val="2"/>
      </rPr>
      <t>30%</t>
    </r>
    <r>
      <rPr>
        <sz val="20"/>
        <rFont val="Arial"/>
        <family val="2"/>
      </rPr>
      <t xml:space="preserve"> of the total order value within 30 days.
This deposit is necessary to secure your order.
If we do not receive the deposit, your order will be automatically cancelled.
</t>
    </r>
    <r>
      <rPr>
        <b/>
        <sz val="24"/>
        <rFont val="Arial"/>
        <family val="2"/>
      </rPr>
      <t xml:space="preserve">
4. Production and Final Payment</t>
    </r>
    <r>
      <rPr>
        <b/>
        <sz val="20"/>
        <rFont val="Arial"/>
        <family val="2"/>
      </rPr>
      <t xml:space="preserve">
</t>
    </r>
    <r>
      <rPr>
        <sz val="20"/>
        <rFont val="Arial"/>
        <family val="2"/>
      </rPr>
      <t xml:space="preserve">After the production of your order is completed and it is ready for shipment, you will be notified of the remaining balance.
The remaining balance will consist of </t>
    </r>
    <r>
      <rPr>
        <b/>
        <sz val="20"/>
        <rFont val="Arial"/>
        <family val="2"/>
      </rPr>
      <t>70%</t>
    </r>
    <r>
      <rPr>
        <sz val="20"/>
        <rFont val="Arial"/>
        <family val="2"/>
      </rPr>
      <t xml:space="preserve"> of the total order value plus any applicable shipping costs.
An invoice detailing the remaining balance and shipping costs will be issued at this stage.</t>
    </r>
  </si>
  <si>
    <t>Mint</t>
  </si>
  <si>
    <t>Men / Cotton  /Non - Lined Trousers</t>
  </si>
  <si>
    <t xml:space="preserve">100% Cotton </t>
  </si>
  <si>
    <t>ST099</t>
  </si>
  <si>
    <t xml:space="preserve">Men/ Cotton / Non-Lined Jacket </t>
  </si>
  <si>
    <t xml:space="preserve">Type-2 90's Jacket </t>
  </si>
  <si>
    <t>ST094</t>
  </si>
  <si>
    <t>ST104</t>
  </si>
  <si>
    <t>1900 Selvedges Jeans</t>
  </si>
  <si>
    <t>Unwash Indigo</t>
  </si>
  <si>
    <t xml:space="preserve">P.O. Jacket </t>
  </si>
  <si>
    <t>Total Price (€)</t>
  </si>
  <si>
    <t xml:space="preserve">Total Price (US$) </t>
  </si>
  <si>
    <t>70% Cotton 30% Nylon</t>
  </si>
  <si>
    <t xml:space="preserve">Multi Pocket Jacket </t>
  </si>
  <si>
    <t>MEN / Cotton - Nylon / Non Lined Jacket</t>
  </si>
  <si>
    <t>TOTAL (QTY)</t>
  </si>
  <si>
    <t>TOTAL (AMOUNT)</t>
  </si>
  <si>
    <t>kg</t>
  </si>
  <si>
    <t>£</t>
  </si>
  <si>
    <t>STCC003</t>
  </si>
  <si>
    <t xml:space="preserve">Standardtypes Easy Traveller Trousers </t>
  </si>
  <si>
    <t>Air Force</t>
  </si>
  <si>
    <t>STEST-001</t>
  </si>
  <si>
    <t>Men / Cotton / T Shirt</t>
  </si>
  <si>
    <t>ST062</t>
  </si>
  <si>
    <t>Spring Summer 26</t>
  </si>
  <si>
    <t xml:space="preserve">ST114 </t>
  </si>
  <si>
    <t xml:space="preserve">ST106 </t>
  </si>
  <si>
    <t>ST107</t>
  </si>
  <si>
    <t>Hickory</t>
  </si>
  <si>
    <t xml:space="preserve"> V-neck Work Jacket </t>
  </si>
  <si>
    <t>Spring Summer 27</t>
  </si>
  <si>
    <t xml:space="preserve">PO Shealth Jacket </t>
  </si>
  <si>
    <t>PO Shealth Jacket</t>
  </si>
  <si>
    <t xml:space="preserve">ST020 </t>
  </si>
  <si>
    <t xml:space="preserve">Servicemen Vest </t>
  </si>
  <si>
    <t xml:space="preserve">Men/ Cotton / Non-Lined Vest </t>
  </si>
  <si>
    <t xml:space="preserve">ST030 Tanker Shorts </t>
  </si>
  <si>
    <t>Men / Cotton / Non Lined Shorts</t>
  </si>
  <si>
    <t>ST113</t>
  </si>
  <si>
    <t>Purple</t>
  </si>
  <si>
    <t>Traveller Bag - Purple</t>
  </si>
  <si>
    <t xml:space="preserve">ST108 </t>
  </si>
  <si>
    <t xml:space="preserve">Spring Summer 26 </t>
  </si>
  <si>
    <t xml:space="preserve">Double Strap British Chino </t>
  </si>
  <si>
    <t>Double Strap British Shorts</t>
  </si>
  <si>
    <t xml:space="preserve"> Twisted Chino  </t>
  </si>
  <si>
    <t xml:space="preserve">ST110 </t>
  </si>
  <si>
    <t>Havana Shirt</t>
  </si>
  <si>
    <t>ST112</t>
  </si>
  <si>
    <t>Type-2 90's Jacket Wrinkle Cotton</t>
  </si>
  <si>
    <t>Big Pocket Type 1 Jacket  Unwash</t>
  </si>
  <si>
    <t>Type 1 Cropped JKT</t>
  </si>
  <si>
    <t>1930s Type 1 Jeans - One Wash</t>
  </si>
  <si>
    <t>One Wash</t>
  </si>
  <si>
    <t>HBT Navy</t>
  </si>
  <si>
    <t>HBT Green</t>
  </si>
  <si>
    <t>STCC004</t>
  </si>
  <si>
    <t xml:space="preserve">Reinforced Weave Jumper </t>
  </si>
  <si>
    <t xml:space="preserve">Men/ Cotton /Jumper </t>
  </si>
  <si>
    <t>Pullover Work Shirt</t>
  </si>
  <si>
    <t>HBT White</t>
  </si>
  <si>
    <t>Standard Varsity Print Tee</t>
  </si>
  <si>
    <t>Unit (US$)</t>
  </si>
  <si>
    <t>Price  (£)</t>
  </si>
  <si>
    <t>Unit  (€)</t>
  </si>
  <si>
    <t>Marine Jacket Washed Wrinkle Cotton</t>
  </si>
  <si>
    <t xml:space="preserve">Marine Jacket </t>
  </si>
  <si>
    <t xml:space="preserve">Standard Minimal T-Shirt </t>
  </si>
  <si>
    <t>STPT-002</t>
  </si>
  <si>
    <t>Type-2 90's Jacket Twill</t>
  </si>
  <si>
    <t>ARMY Socks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</si>
</sst>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0.00\ [$€-410]"/>
    <numFmt numFmtId="166" formatCode="[$USD]\ #,##0.00"/>
    <numFmt numFmtId="167" formatCode="[$US$-3009]#,##0.00"/>
    <numFmt numFmtId="168" formatCode="#,##0.00\ [$€-1]"/>
  </numFmts>
  <fonts count="30">
    <font>
      <sz val="10"/>
      <name val="Arial"/>
    </font>
    <font>
      <sz val="12"/>
      <color indexed="8"/>
      <name val="Calibri"/>
      <family val="2"/>
    </font>
    <font>
      <sz val="12"/>
      <name val="宋体"/>
      <charset val="134"/>
    </font>
    <font>
      <u/>
      <sz val="10"/>
      <color theme="10"/>
      <name val="Arial"/>
      <family val="2"/>
    </font>
    <font>
      <u/>
      <sz val="10"/>
      <color theme="11"/>
      <name val="Arial"/>
      <family val="2"/>
    </font>
    <font>
      <sz val="16"/>
      <name val="Arial"/>
      <family val="2"/>
    </font>
    <font>
      <sz val="12"/>
      <name val="新細明體"/>
      <family val="1"/>
      <charset val="136"/>
    </font>
    <font>
      <sz val="18"/>
      <name val="Arial"/>
      <family val="2"/>
    </font>
    <font>
      <sz val="8"/>
      <name val="Arial"/>
      <family val="2"/>
    </font>
    <font>
      <sz val="24"/>
      <name val="Arial"/>
      <family val="2"/>
    </font>
    <font>
      <b/>
      <sz val="18"/>
      <name val="新細明體"/>
      <family val="2"/>
      <charset val="136"/>
    </font>
    <font>
      <b/>
      <sz val="18"/>
      <color theme="0"/>
      <name val="Arial"/>
      <family val="2"/>
    </font>
    <font>
      <sz val="24"/>
      <name val="DIN Condensed Bold"/>
    </font>
    <font>
      <sz val="65"/>
      <name val="DIN Condensed Bold"/>
    </font>
    <font>
      <b/>
      <sz val="28"/>
      <name val="新細明體"/>
      <family val="2"/>
      <charset val="136"/>
    </font>
    <font>
      <sz val="28"/>
      <name val="Arial"/>
      <family val="2"/>
    </font>
    <font>
      <b/>
      <sz val="28"/>
      <name val="Arial"/>
      <family val="2"/>
    </font>
    <font>
      <sz val="20"/>
      <name val="Arial"/>
      <family val="2"/>
    </font>
    <font>
      <sz val="36"/>
      <name val="Arial"/>
      <family val="2"/>
    </font>
    <font>
      <sz val="36"/>
      <name val="DIN Condensed Bold"/>
    </font>
    <font>
      <b/>
      <sz val="36"/>
      <name val="Arial"/>
      <family val="2"/>
    </font>
    <font>
      <sz val="48"/>
      <name val="DIN Condensed Bold"/>
    </font>
    <font>
      <b/>
      <sz val="24"/>
      <name val="Arial"/>
      <family val="2"/>
    </font>
    <font>
      <b/>
      <sz val="20"/>
      <name val="Arial"/>
      <family val="2"/>
    </font>
    <font>
      <sz val="36"/>
      <color rgb="FF202124"/>
      <name val="Arial"/>
      <family val="2"/>
    </font>
    <font>
      <b/>
      <sz val="36"/>
      <color theme="0"/>
      <name val="Arial"/>
      <family val="2"/>
    </font>
    <font>
      <sz val="36"/>
      <color theme="1"/>
      <name val="Arial"/>
      <family val="2"/>
    </font>
    <font>
      <b/>
      <sz val="30"/>
      <color theme="0"/>
      <name val="Arial"/>
      <family val="2"/>
    </font>
    <font>
      <b/>
      <sz val="22"/>
      <color theme="0"/>
      <name val="Arial"/>
      <family val="2"/>
    </font>
    <font>
      <sz val="36"/>
      <name val="CreatoDisplay"/>
    </font>
  </fonts>
  <fills count="8">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rgb="FF000000"/>
      </patternFill>
    </fill>
    <fill>
      <patternFill patternType="solid">
        <fgColor theme="0"/>
        <bgColor indexed="26"/>
      </patternFill>
    </fill>
    <fill>
      <patternFill patternType="solid">
        <fgColor theme="1"/>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auto="1"/>
      </right>
      <top style="thin">
        <color auto="1"/>
      </top>
      <bottom style="thin">
        <color auto="1"/>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34">
    <xf numFmtId="0" fontId="0" fillId="0" borderId="0"/>
    <xf numFmtId="0" fontId="1" fillId="0" borderId="0">
      <alignment vertical="center"/>
    </xf>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alignment vertical="center"/>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20">
    <xf numFmtId="0" fontId="0" fillId="0" borderId="0" xfId="0"/>
    <xf numFmtId="0" fontId="0" fillId="0" borderId="0" xfId="0" applyAlignment="1">
      <alignment horizontal="left"/>
    </xf>
    <xf numFmtId="0" fontId="5" fillId="0" borderId="0" xfId="0" applyFont="1" applyAlignment="1">
      <alignment horizontal="left"/>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center" vertical="center"/>
    </xf>
    <xf numFmtId="0" fontId="10" fillId="0" borderId="0" xfId="1" applyFont="1" applyAlignment="1">
      <alignment vertical="center" wrapText="1"/>
    </xf>
    <xf numFmtId="0" fontId="10" fillId="0" borderId="0" xfId="1" applyFont="1" applyAlignment="1">
      <alignment horizontal="left" vertical="center" wrapText="1"/>
    </xf>
    <xf numFmtId="0" fontId="5" fillId="0" borderId="0" xfId="0" applyFont="1" applyAlignment="1">
      <alignment horizontal="left" vertical="center"/>
    </xf>
    <xf numFmtId="0" fontId="11"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top"/>
    </xf>
    <xf numFmtId="0" fontId="14" fillId="0" borderId="0" xfId="1" applyFont="1" applyAlignment="1">
      <alignment vertical="center" wrapText="1"/>
    </xf>
    <xf numFmtId="0" fontId="14" fillId="0" borderId="0" xfId="1" applyFont="1" applyAlignment="1">
      <alignment horizontal="left" vertical="center" wrapText="1"/>
    </xf>
    <xf numFmtId="0" fontId="16" fillId="0" borderId="10" xfId="1" applyFont="1" applyBorder="1" applyAlignment="1">
      <alignment vertical="center" wrapText="1"/>
    </xf>
    <xf numFmtId="0" fontId="16" fillId="0" borderId="0" xfId="1" applyFont="1" applyAlignment="1">
      <alignment vertical="center" wrapText="1"/>
    </xf>
    <xf numFmtId="0" fontId="16" fillId="3" borderId="12" xfId="1" applyFont="1" applyFill="1" applyBorder="1" applyAlignment="1">
      <alignment vertical="center" wrapText="1"/>
    </xf>
    <xf numFmtId="0" fontId="16" fillId="0" borderId="0" xfId="1" applyFont="1" applyAlignment="1">
      <alignment horizontal="left" vertical="center" wrapText="1"/>
    </xf>
    <xf numFmtId="0" fontId="15" fillId="0" borderId="0" xfId="0" applyFont="1" applyAlignment="1">
      <alignment horizontal="left"/>
    </xf>
    <xf numFmtId="0" fontId="15" fillId="0" borderId="0" xfId="0" applyFont="1" applyAlignment="1">
      <alignment horizontal="left" vertical="center"/>
    </xf>
    <xf numFmtId="0" fontId="18" fillId="0" borderId="0" xfId="0" applyFont="1"/>
    <xf numFmtId="0" fontId="18" fillId="0" borderId="0" xfId="0" applyFont="1" applyAlignment="1">
      <alignment horizontal="left"/>
    </xf>
    <xf numFmtId="0" fontId="19" fillId="0" borderId="0" xfId="0" applyFont="1" applyAlignment="1">
      <alignment horizontal="left"/>
    </xf>
    <xf numFmtId="0" fontId="20" fillId="0" borderId="0" xfId="0" applyFont="1" applyAlignment="1">
      <alignment horizontal="left"/>
    </xf>
    <xf numFmtId="0" fontId="18" fillId="0" borderId="4" xfId="0" applyFont="1" applyBorder="1" applyAlignment="1">
      <alignment horizontal="left" vertical="top"/>
    </xf>
    <xf numFmtId="0" fontId="18" fillId="0" borderId="5" xfId="0" applyFont="1" applyBorder="1" applyAlignment="1">
      <alignment vertical="top"/>
    </xf>
    <xf numFmtId="0" fontId="18" fillId="0" borderId="6" xfId="0" applyFont="1" applyBorder="1" applyAlignment="1">
      <alignment vertical="top"/>
    </xf>
    <xf numFmtId="0" fontId="13" fillId="0" borderId="0" xfId="0" applyFont="1" applyAlignment="1">
      <alignment horizontal="left" vertical="top"/>
    </xf>
    <xf numFmtId="0" fontId="21" fillId="0" borderId="0" xfId="0" applyFont="1" applyAlignment="1">
      <alignment horizontal="left"/>
    </xf>
    <xf numFmtId="164" fontId="16" fillId="0" borderId="10" xfId="1" applyNumberFormat="1" applyFont="1" applyBorder="1" applyAlignment="1">
      <alignment horizontal="left" vertical="center" wrapText="1"/>
    </xf>
    <xf numFmtId="164" fontId="16" fillId="0" borderId="10" xfId="1" applyNumberFormat="1" applyFont="1" applyBorder="1" applyAlignment="1">
      <alignment vertical="center" wrapText="1"/>
    </xf>
    <xf numFmtId="0" fontId="16" fillId="0" borderId="0" xfId="1" applyFont="1" applyAlignment="1">
      <alignment horizontal="center" vertical="center" wrapText="1"/>
    </xf>
    <xf numFmtId="0" fontId="15" fillId="0" borderId="0" xfId="1" applyFont="1" applyAlignment="1">
      <alignment horizontal="center" vertical="center" wrapText="1"/>
    </xf>
    <xf numFmtId="0" fontId="18" fillId="0" borderId="0" xfId="0" applyFont="1" applyAlignment="1">
      <alignment horizontal="center" vertical="top"/>
    </xf>
    <xf numFmtId="0" fontId="18" fillId="0" borderId="0" xfId="0" applyFont="1" applyAlignment="1">
      <alignment vertical="top"/>
    </xf>
    <xf numFmtId="0" fontId="18" fillId="3" borderId="0" xfId="0" applyFont="1" applyFill="1" applyAlignment="1">
      <alignment horizontal="left"/>
    </xf>
    <xf numFmtId="0" fontId="18" fillId="3" borderId="1" xfId="1" applyFont="1" applyFill="1" applyBorder="1" applyAlignment="1">
      <alignment horizontal="left" vertical="top"/>
    </xf>
    <xf numFmtId="0" fontId="18" fillId="3" borderId="1" xfId="0" applyFont="1" applyFill="1" applyBorder="1" applyAlignment="1">
      <alignment horizontal="left" vertical="top"/>
    </xf>
    <xf numFmtId="165" fontId="18" fillId="3" borderId="1" xfId="0" applyNumberFormat="1" applyFont="1" applyFill="1" applyBorder="1" applyAlignment="1">
      <alignment horizontal="left" vertical="top"/>
    </xf>
    <xf numFmtId="167" fontId="18" fillId="3" borderId="1" xfId="0" applyNumberFormat="1" applyFont="1" applyFill="1" applyBorder="1" applyAlignment="1">
      <alignment horizontal="left" vertical="top"/>
    </xf>
    <xf numFmtId="164" fontId="18" fillId="3" borderId="1" xfId="0" applyNumberFormat="1" applyFont="1" applyFill="1" applyBorder="1" applyAlignment="1">
      <alignment horizontal="left" vertical="top"/>
    </xf>
    <xf numFmtId="0" fontId="25" fillId="0" borderId="0" xfId="0" applyFont="1" applyAlignment="1">
      <alignment horizontal="left"/>
    </xf>
    <xf numFmtId="0" fontId="18" fillId="3" borderId="1" xfId="0" applyFont="1" applyFill="1" applyBorder="1" applyAlignment="1">
      <alignment horizontal="left" vertical="top" wrapText="1"/>
    </xf>
    <xf numFmtId="166" fontId="18" fillId="3" borderId="1" xfId="0" applyNumberFormat="1" applyFont="1" applyFill="1" applyBorder="1" applyAlignment="1">
      <alignment horizontal="left" vertical="top"/>
    </xf>
    <xf numFmtId="0" fontId="18" fillId="4" borderId="0" xfId="0" applyFont="1" applyFill="1" applyAlignment="1">
      <alignment horizontal="left"/>
    </xf>
    <xf numFmtId="0" fontId="18" fillId="5" borderId="1" xfId="0" applyFont="1" applyFill="1" applyBorder="1" applyAlignment="1">
      <alignment horizontal="left" vertical="top"/>
    </xf>
    <xf numFmtId="0" fontId="24" fillId="3" borderId="1" xfId="0" applyFont="1" applyFill="1" applyBorder="1" applyAlignment="1">
      <alignment horizontal="left" vertical="center"/>
    </xf>
    <xf numFmtId="165" fontId="18" fillId="3" borderId="1" xfId="0" applyNumberFormat="1" applyFont="1" applyFill="1" applyBorder="1" applyAlignment="1">
      <alignment horizontal="left" vertical="top" wrapText="1"/>
    </xf>
    <xf numFmtId="0" fontId="18" fillId="2" borderId="2" xfId="1" applyFont="1" applyFill="1" applyBorder="1" applyAlignment="1">
      <alignment horizontal="left" vertical="top"/>
    </xf>
    <xf numFmtId="165" fontId="18" fillId="2" borderId="2" xfId="1" applyNumberFormat="1" applyFont="1" applyFill="1" applyBorder="1" applyAlignment="1">
      <alignment horizontal="left" vertical="top"/>
    </xf>
    <xf numFmtId="164" fontId="18" fillId="2" borderId="2" xfId="1" applyNumberFormat="1" applyFont="1" applyFill="1" applyBorder="1" applyAlignment="1">
      <alignment horizontal="left" vertical="top"/>
    </xf>
    <xf numFmtId="0" fontId="18" fillId="3" borderId="1" xfId="1" applyFont="1" applyFill="1" applyBorder="1" applyAlignment="1">
      <alignment horizontal="left" vertical="top" wrapText="1"/>
    </xf>
    <xf numFmtId="1" fontId="18" fillId="3" borderId="1" xfId="1" applyNumberFormat="1" applyFont="1" applyFill="1" applyBorder="1" applyAlignment="1">
      <alignment horizontal="left" vertical="top"/>
    </xf>
    <xf numFmtId="164" fontId="18" fillId="3" borderId="1" xfId="1" applyNumberFormat="1" applyFont="1" applyFill="1" applyBorder="1" applyAlignment="1">
      <alignment horizontal="left" vertical="top"/>
    </xf>
    <xf numFmtId="164" fontId="18" fillId="5" borderId="1" xfId="0" applyNumberFormat="1" applyFont="1" applyFill="1" applyBorder="1" applyAlignment="1">
      <alignment horizontal="left" vertical="top"/>
    </xf>
    <xf numFmtId="0" fontId="18" fillId="2" borderId="2" xfId="1" applyFont="1" applyFill="1" applyBorder="1" applyAlignment="1">
      <alignment vertical="top"/>
    </xf>
    <xf numFmtId="0" fontId="18" fillId="6" borderId="1" xfId="1" applyFont="1" applyFill="1" applyBorder="1" applyAlignment="1">
      <alignment horizontal="left" vertical="top" wrapText="1"/>
    </xf>
    <xf numFmtId="0" fontId="20" fillId="0" borderId="14" xfId="1" applyFont="1" applyBorder="1" applyAlignment="1">
      <alignment vertical="center" wrapText="1"/>
    </xf>
    <xf numFmtId="168" fontId="20" fillId="0" borderId="14" xfId="1" applyNumberFormat="1" applyFont="1" applyBorder="1" applyAlignment="1">
      <alignment vertical="center" wrapText="1"/>
    </xf>
    <xf numFmtId="166" fontId="20" fillId="0" borderId="14" xfId="1" applyNumberFormat="1" applyFont="1" applyBorder="1" applyAlignment="1">
      <alignment vertical="center" wrapText="1"/>
    </xf>
    <xf numFmtId="164" fontId="20" fillId="0" borderId="14" xfId="1" applyNumberFormat="1" applyFont="1" applyBorder="1" applyAlignment="1">
      <alignment vertical="center" wrapText="1"/>
    </xf>
    <xf numFmtId="0" fontId="27" fillId="7" borderId="1" xfId="1" applyFont="1" applyFill="1" applyBorder="1" applyAlignment="1">
      <alignment horizontal="left" vertical="top"/>
    </xf>
    <xf numFmtId="0" fontId="27" fillId="7" borderId="1" xfId="1" applyFont="1" applyFill="1" applyBorder="1" applyAlignment="1">
      <alignment horizontal="left" vertical="top" wrapText="1"/>
    </xf>
    <xf numFmtId="1" fontId="27" fillId="7" borderId="1" xfId="1" applyNumberFormat="1" applyFont="1" applyFill="1" applyBorder="1" applyAlignment="1">
      <alignment horizontal="left" vertical="top" wrapText="1"/>
    </xf>
    <xf numFmtId="1" fontId="27" fillId="7" borderId="3" xfId="1" applyNumberFormat="1" applyFont="1" applyFill="1" applyBorder="1" applyAlignment="1">
      <alignment horizontal="left" vertical="top" wrapText="1"/>
    </xf>
    <xf numFmtId="1" fontId="28" fillId="7" borderId="3" xfId="1" applyNumberFormat="1" applyFont="1" applyFill="1" applyBorder="1" applyAlignment="1">
      <alignment horizontal="left" vertical="top" wrapText="1"/>
    </xf>
    <xf numFmtId="0" fontId="17" fillId="0" borderId="0" xfId="0" applyFont="1" applyAlignment="1">
      <alignment horizontal="left" vertical="top" wrapText="1"/>
    </xf>
    <xf numFmtId="0" fontId="15" fillId="0" borderId="0" xfId="1" applyFont="1" applyAlignment="1">
      <alignment horizontal="left" vertical="center" wrapText="1"/>
    </xf>
    <xf numFmtId="0" fontId="16" fillId="0" borderId="10" xfId="1" applyFont="1" applyBorder="1" applyAlignment="1">
      <alignment horizontal="center" vertical="center" wrapText="1"/>
    </xf>
    <xf numFmtId="0" fontId="9" fillId="0" borderId="0" xfId="1" applyFont="1" applyAlignment="1">
      <alignment horizontal="center" vertical="center" wrapText="1"/>
    </xf>
    <xf numFmtId="0" fontId="15" fillId="0" borderId="0" xfId="1" applyFont="1" applyAlignment="1">
      <alignment horizontal="center" vertical="center" wrapText="1"/>
    </xf>
    <xf numFmtId="164" fontId="15" fillId="0" borderId="10" xfId="1" applyNumberFormat="1" applyFont="1" applyBorder="1" applyAlignment="1">
      <alignment horizontal="center" vertical="center" wrapText="1"/>
    </xf>
    <xf numFmtId="0" fontId="16" fillId="0" borderId="0" xfId="1" applyFont="1" applyAlignment="1">
      <alignment horizontal="center" vertical="center" wrapText="1"/>
    </xf>
    <xf numFmtId="164" fontId="15" fillId="0" borderId="12" xfId="1" applyNumberFormat="1" applyFont="1" applyBorder="1" applyAlignment="1">
      <alignment horizontal="center" vertical="center" wrapText="1"/>
    </xf>
    <xf numFmtId="0" fontId="16" fillId="0" borderId="12" xfId="1" applyFont="1" applyBorder="1" applyAlignment="1">
      <alignment horizontal="center" vertical="center" wrapText="1"/>
    </xf>
    <xf numFmtId="164" fontId="16" fillId="0" borderId="10" xfId="1" applyNumberFormat="1" applyFont="1" applyBorder="1" applyAlignment="1">
      <alignment horizontal="center" vertical="center" wrapText="1"/>
    </xf>
    <xf numFmtId="0" fontId="15" fillId="0" borderId="0" xfId="0" applyFont="1" applyAlignment="1">
      <alignment horizontal="left"/>
    </xf>
    <xf numFmtId="0" fontId="18" fillId="0" borderId="0" xfId="0" applyFont="1" applyAlignment="1">
      <alignment horizontal="left"/>
    </xf>
    <xf numFmtId="0" fontId="18" fillId="0" borderId="12" xfId="0" applyFont="1" applyBorder="1" applyAlignment="1">
      <alignment horizontal="center"/>
    </xf>
    <xf numFmtId="0" fontId="18" fillId="0" borderId="10" xfId="0" applyFont="1" applyBorder="1" applyAlignment="1">
      <alignment horizontal="center"/>
    </xf>
    <xf numFmtId="0" fontId="18" fillId="0" borderId="4" xfId="0" applyFont="1" applyBorder="1" applyAlignment="1">
      <alignment horizontal="center" vertical="top"/>
    </xf>
    <xf numFmtId="0" fontId="18" fillId="0" borderId="5" xfId="0" applyFont="1" applyBorder="1" applyAlignment="1">
      <alignment horizontal="center" vertical="top"/>
    </xf>
    <xf numFmtId="0" fontId="18" fillId="0" borderId="6" xfId="0" applyFont="1" applyBorder="1" applyAlignment="1">
      <alignment horizontal="center" vertical="top"/>
    </xf>
    <xf numFmtId="0" fontId="18" fillId="0" borderId="7" xfId="0" applyFont="1" applyBorder="1" applyAlignment="1">
      <alignment horizontal="center" vertical="top"/>
    </xf>
    <xf numFmtId="0" fontId="18" fillId="0" borderId="0" xfId="0" applyFont="1" applyAlignment="1">
      <alignment horizontal="center" vertical="top"/>
    </xf>
    <xf numFmtId="0" fontId="18" fillId="0" borderId="8" xfId="0" applyFont="1" applyBorder="1" applyAlignment="1">
      <alignment horizontal="center" vertical="top"/>
    </xf>
    <xf numFmtId="0" fontId="18" fillId="0" borderId="9" xfId="0" applyFont="1" applyBorder="1" applyAlignment="1">
      <alignment horizontal="center" vertical="top"/>
    </xf>
    <xf numFmtId="0" fontId="18" fillId="0" borderId="10" xfId="0" applyFont="1" applyBorder="1" applyAlignment="1">
      <alignment horizontal="center" vertical="top"/>
    </xf>
    <xf numFmtId="0" fontId="18" fillId="0" borderId="11" xfId="0" applyFont="1" applyBorder="1" applyAlignment="1">
      <alignment horizontal="center" vertical="top"/>
    </xf>
    <xf numFmtId="0" fontId="18" fillId="3" borderId="3" xfId="0" applyFont="1" applyFill="1" applyBorder="1" applyAlignment="1">
      <alignment horizontal="center" vertical="top"/>
    </xf>
    <xf numFmtId="0" fontId="18" fillId="3" borderId="2" xfId="0" applyFont="1" applyFill="1" applyBorder="1" applyAlignment="1">
      <alignment horizontal="center" vertical="top"/>
    </xf>
    <xf numFmtId="0" fontId="18" fillId="3" borderId="13" xfId="0" applyFont="1" applyFill="1" applyBorder="1" applyAlignment="1">
      <alignment horizontal="center" vertical="top"/>
    </xf>
    <xf numFmtId="0" fontId="20" fillId="0" borderId="15"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16" xfId="1" applyFont="1" applyBorder="1" applyAlignment="1">
      <alignment horizontal="center" vertical="center" wrapText="1"/>
    </xf>
    <xf numFmtId="0" fontId="15" fillId="0" borderId="0" xfId="0" applyFont="1" applyAlignment="1">
      <alignment wrapText="1"/>
    </xf>
    <xf numFmtId="0" fontId="15" fillId="0" borderId="0" xfId="0" applyFont="1"/>
    <xf numFmtId="0" fontId="20" fillId="0" borderId="17" xfId="1" applyFont="1" applyBorder="1" applyAlignment="1">
      <alignment horizontal="center" vertical="center" wrapText="1"/>
    </xf>
    <xf numFmtId="0" fontId="29" fillId="3" borderId="1" xfId="0" applyFont="1" applyFill="1" applyBorder="1"/>
    <xf numFmtId="165" fontId="18" fillId="3" borderId="13" xfId="0" applyNumberFormat="1" applyFont="1" applyFill="1" applyBorder="1" applyAlignment="1">
      <alignment horizontal="left" vertical="top"/>
    </xf>
    <xf numFmtId="0" fontId="18" fillId="3" borderId="18" xfId="1" applyFont="1" applyFill="1" applyBorder="1" applyAlignment="1">
      <alignment horizontal="left" vertical="top" wrapText="1"/>
    </xf>
    <xf numFmtId="0" fontId="18" fillId="3" borderId="18" xfId="1" applyFont="1" applyFill="1" applyBorder="1" applyAlignment="1">
      <alignment horizontal="left" vertical="top"/>
    </xf>
    <xf numFmtId="0" fontId="18" fillId="3" borderId="18" xfId="0" applyFont="1" applyFill="1" applyBorder="1" applyAlignment="1">
      <alignment horizontal="left" vertical="top"/>
    </xf>
    <xf numFmtId="165" fontId="18" fillId="3" borderId="18" xfId="0" applyNumberFormat="1" applyFont="1" applyFill="1" applyBorder="1" applyAlignment="1">
      <alignment horizontal="left" vertical="top"/>
    </xf>
    <xf numFmtId="166" fontId="18" fillId="3" borderId="18" xfId="0" applyNumberFormat="1" applyFont="1" applyFill="1" applyBorder="1" applyAlignment="1">
      <alignment horizontal="left" vertical="top"/>
    </xf>
    <xf numFmtId="164" fontId="18" fillId="3" borderId="18" xfId="0" applyNumberFormat="1" applyFont="1" applyFill="1" applyBorder="1" applyAlignment="1">
      <alignment horizontal="left" vertical="top"/>
    </xf>
    <xf numFmtId="0" fontId="18" fillId="3" borderId="19" xfId="1" applyFont="1" applyFill="1" applyBorder="1" applyAlignment="1">
      <alignment horizontal="left" vertical="top" wrapText="1"/>
    </xf>
    <xf numFmtId="0" fontId="26" fillId="3" borderId="19" xfId="1" applyFont="1" applyFill="1" applyBorder="1" applyAlignment="1">
      <alignment horizontal="left" vertical="top" wrapText="1"/>
    </xf>
    <xf numFmtId="0" fontId="18" fillId="3" borderId="19" xfId="1" applyFont="1" applyFill="1" applyBorder="1" applyAlignment="1">
      <alignment horizontal="left" vertical="top"/>
    </xf>
    <xf numFmtId="0" fontId="18" fillId="3" borderId="19" xfId="0" applyFont="1" applyFill="1" applyBorder="1" applyAlignment="1">
      <alignment horizontal="left" vertical="top"/>
    </xf>
    <xf numFmtId="165" fontId="18" fillId="3" borderId="19" xfId="0" applyNumberFormat="1" applyFont="1" applyFill="1" applyBorder="1" applyAlignment="1">
      <alignment horizontal="left" vertical="top"/>
    </xf>
    <xf numFmtId="166" fontId="18" fillId="3" borderId="19" xfId="0" applyNumberFormat="1" applyFont="1" applyFill="1" applyBorder="1" applyAlignment="1">
      <alignment horizontal="left" vertical="top"/>
    </xf>
    <xf numFmtId="164" fontId="18" fillId="3" borderId="19" xfId="0" applyNumberFormat="1" applyFont="1" applyFill="1" applyBorder="1" applyAlignment="1">
      <alignment horizontal="left" vertical="top"/>
    </xf>
    <xf numFmtId="0" fontId="18" fillId="3" borderId="3" xfId="1" applyFont="1" applyFill="1" applyBorder="1" applyAlignment="1">
      <alignment horizontal="left" vertical="top" wrapText="1"/>
    </xf>
    <xf numFmtId="0" fontId="18" fillId="3" borderId="2" xfId="1" applyFont="1" applyFill="1" applyBorder="1" applyAlignment="1">
      <alignment horizontal="left" vertical="top" wrapText="1"/>
    </xf>
    <xf numFmtId="0" fontId="18" fillId="3" borderId="2" xfId="0" applyFont="1" applyFill="1" applyBorder="1" applyAlignment="1">
      <alignment horizontal="left" vertical="top"/>
    </xf>
    <xf numFmtId="164" fontId="18" fillId="3" borderId="13" xfId="0" applyNumberFormat="1" applyFont="1" applyFill="1" applyBorder="1" applyAlignment="1">
      <alignment horizontal="left" vertical="top"/>
    </xf>
  </cellXfs>
  <cellStyles count="434">
    <cellStyle name="Excel Built-in Normal" xfId="1" xr:uid="{00000000-0005-0000-0000-000000000000}"/>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Normal" xfId="0" builtinId="0"/>
    <cellStyle name="常规 3" xfId="355" xr:uid="{00000000-0005-0000-0000-0000B0010000}"/>
    <cellStyle name="常规_Sheet1" xfId="2" xr:uid="{00000000-0005-0000-0000-0000B1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000"/>
      <rgbColor rgb="00FF9900"/>
      <rgbColor rgb="00FF6600"/>
      <rgbColor rgb="00666699"/>
      <rgbColor rgb="00969696"/>
      <rgbColor rgb="00003366"/>
      <rgbColor rgb="00339966"/>
      <rgbColor rgb="000D0D0D"/>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4052325</xdr:colOff>
      <xdr:row>0</xdr:row>
      <xdr:rowOff>1359572</xdr:rowOff>
    </xdr:to>
    <xdr:pic>
      <xdr:nvPicPr>
        <xdr:cNvPr id="2" name="Picture 1">
          <a:extLst>
            <a:ext uri="{FF2B5EF4-FFF2-40B4-BE49-F238E27FC236}">
              <a16:creationId xmlns:a16="http://schemas.microsoft.com/office/drawing/2014/main" id="{DD476E82-73DF-3B42-99E1-ED967ABF6802}"/>
            </a:ext>
          </a:extLst>
        </xdr:cNvPr>
        <xdr:cNvPicPr>
          <a:picLocks noChangeAspect="1"/>
        </xdr:cNvPicPr>
      </xdr:nvPicPr>
      <xdr:blipFill>
        <a:blip xmlns:r="http://schemas.openxmlformats.org/officeDocument/2006/relationships" r:embed="rId1"/>
        <a:stretch>
          <a:fillRect/>
        </a:stretch>
      </xdr:blipFill>
      <xdr:spPr>
        <a:xfrm>
          <a:off x="0" y="1"/>
          <a:ext cx="7366674" cy="1359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823A6-8E2E-F54D-AF5E-358EC935E7EB}">
  <sheetPr>
    <pageSetUpPr fitToPage="1"/>
  </sheetPr>
  <dimension ref="A1:U188"/>
  <sheetViews>
    <sheetView tabSelected="1" zoomScale="36" zoomScaleNormal="36" zoomScalePageLayoutView="75" workbookViewId="0">
      <selection activeCell="V36" sqref="V36"/>
    </sheetView>
  </sheetViews>
  <sheetFormatPr baseColWidth="10" defaultRowHeight="23"/>
  <cols>
    <col min="1" max="1" width="43.5" style="1" customWidth="1"/>
    <col min="2" max="2" width="67.1640625" style="1" customWidth="1"/>
    <col min="3" max="3" width="38.6640625" style="1" customWidth="1"/>
    <col min="4" max="4" width="116.1640625" style="1" customWidth="1"/>
    <col min="5" max="5" width="114.1640625" style="1" customWidth="1"/>
    <col min="6" max="6" width="51.5" style="1" customWidth="1"/>
    <col min="7" max="7" width="31.33203125" style="1" customWidth="1"/>
    <col min="8" max="8" width="19.6640625" style="1" customWidth="1"/>
    <col min="9" max="9" width="31.33203125" style="1" customWidth="1"/>
    <col min="10" max="14" width="12.83203125" style="3" customWidth="1"/>
    <col min="15" max="15" width="29.5" style="3" customWidth="1"/>
    <col min="16" max="16" width="44.6640625" style="3" customWidth="1"/>
    <col min="17" max="17" width="35.83203125" style="3" customWidth="1"/>
    <col min="18" max="18" width="28.83203125" style="3" customWidth="1"/>
    <col min="19" max="19" width="32.5" style="3" hidden="1" customWidth="1"/>
    <col min="20" max="20" width="41.1640625" style="3" hidden="1" customWidth="1"/>
    <col min="21" max="21" width="29.33203125" style="1" hidden="1" customWidth="1"/>
    <col min="22" max="16384" width="10.83203125" style="1"/>
  </cols>
  <sheetData>
    <row r="1" spans="1:21" ht="172" customHeight="1">
      <c r="A1" s="4"/>
      <c r="B1" s="4"/>
      <c r="C1" s="4"/>
      <c r="D1" s="98" t="s">
        <v>97</v>
      </c>
      <c r="E1" s="99"/>
      <c r="F1" s="30" t="s">
        <v>109</v>
      </c>
      <c r="H1" s="4"/>
      <c r="I1" s="4"/>
      <c r="M1" s="5"/>
      <c r="N1" s="5"/>
      <c r="O1" s="5"/>
      <c r="P1" s="5"/>
      <c r="Q1" s="5"/>
      <c r="R1" s="5"/>
      <c r="S1" s="5"/>
      <c r="T1" s="5"/>
      <c r="U1" s="5"/>
    </row>
    <row r="2" spans="1:21" ht="48" customHeight="1" thickBot="1">
      <c r="A2" s="10"/>
      <c r="B2" s="10"/>
      <c r="C2" s="10"/>
      <c r="D2" s="10"/>
      <c r="E2" s="10"/>
      <c r="F2" s="10"/>
      <c r="G2" s="11"/>
      <c r="H2" s="10"/>
      <c r="I2" s="10"/>
      <c r="J2" s="12"/>
      <c r="K2" s="12"/>
      <c r="L2" s="12"/>
      <c r="M2" s="13"/>
      <c r="N2" s="13"/>
      <c r="O2" s="13"/>
      <c r="P2" s="13"/>
      <c r="Q2" s="13"/>
      <c r="R2" s="13"/>
      <c r="S2" s="13"/>
      <c r="T2" s="13"/>
      <c r="U2" s="13"/>
    </row>
    <row r="3" spans="1:21" ht="60" customHeight="1" thickBot="1">
      <c r="A3" s="23" t="s">
        <v>26</v>
      </c>
      <c r="B3" s="23"/>
      <c r="C3" s="23"/>
      <c r="D3" s="82"/>
      <c r="E3" s="82"/>
      <c r="F3" s="24" t="s">
        <v>66</v>
      </c>
      <c r="G3" s="24" t="s">
        <v>27</v>
      </c>
      <c r="H3" s="26" t="s">
        <v>60</v>
      </c>
      <c r="I3" s="27" t="s">
        <v>36</v>
      </c>
      <c r="J3" s="28"/>
      <c r="K3" s="28"/>
      <c r="L3" s="28"/>
      <c r="M3" s="28"/>
      <c r="N3" s="28"/>
      <c r="O3" s="28"/>
      <c r="P3" s="28"/>
      <c r="Q3" s="28"/>
      <c r="R3" s="29"/>
      <c r="S3" s="37"/>
      <c r="T3" s="37"/>
      <c r="U3" s="10"/>
    </row>
    <row r="4" spans="1:21" ht="60" customHeight="1" thickBot="1">
      <c r="A4" s="24" t="s">
        <v>43</v>
      </c>
      <c r="B4" s="24"/>
      <c r="C4" s="24"/>
      <c r="D4" s="82"/>
      <c r="E4" s="82"/>
      <c r="F4" s="24" t="s">
        <v>63</v>
      </c>
      <c r="G4" s="24" t="s">
        <v>28</v>
      </c>
      <c r="H4" s="26" t="s">
        <v>60</v>
      </c>
      <c r="I4" s="83"/>
      <c r="J4" s="84"/>
      <c r="K4" s="84"/>
      <c r="L4" s="84"/>
      <c r="M4" s="84"/>
      <c r="N4" s="84"/>
      <c r="O4" s="84"/>
      <c r="P4" s="84"/>
      <c r="Q4" s="84"/>
      <c r="R4" s="85"/>
      <c r="S4" s="36"/>
      <c r="T4" s="36"/>
      <c r="U4" s="10"/>
    </row>
    <row r="5" spans="1:21" ht="60" customHeight="1">
      <c r="A5" s="24"/>
      <c r="B5" s="24"/>
      <c r="C5" s="24"/>
      <c r="D5" s="24"/>
      <c r="E5" s="24"/>
      <c r="F5" s="24"/>
      <c r="G5" s="24"/>
      <c r="H5" s="24"/>
      <c r="I5" s="86"/>
      <c r="J5" s="87"/>
      <c r="K5" s="87"/>
      <c r="L5" s="87"/>
      <c r="M5" s="87"/>
      <c r="N5" s="87"/>
      <c r="O5" s="87"/>
      <c r="P5" s="87"/>
      <c r="Q5" s="87"/>
      <c r="R5" s="88"/>
      <c r="S5" s="36"/>
      <c r="T5" s="36"/>
      <c r="U5" s="10"/>
    </row>
    <row r="6" spans="1:21" ht="60" customHeight="1">
      <c r="A6" s="25" t="s">
        <v>29</v>
      </c>
      <c r="B6" s="25"/>
      <c r="C6" s="25"/>
      <c r="D6" s="24"/>
      <c r="E6" s="24"/>
      <c r="F6" s="24"/>
      <c r="G6" s="24"/>
      <c r="H6" s="24"/>
      <c r="I6" s="86"/>
      <c r="J6" s="87"/>
      <c r="K6" s="87"/>
      <c r="L6" s="87"/>
      <c r="M6" s="87"/>
      <c r="N6" s="87"/>
      <c r="O6" s="87"/>
      <c r="P6" s="87"/>
      <c r="Q6" s="87"/>
      <c r="R6" s="88"/>
      <c r="S6" s="36"/>
      <c r="T6" s="36"/>
      <c r="U6" s="10"/>
    </row>
    <row r="7" spans="1:21" ht="60" customHeight="1" thickBot="1">
      <c r="A7" s="24" t="s">
        <v>30</v>
      </c>
      <c r="B7" s="24"/>
      <c r="C7" s="24"/>
      <c r="D7" s="82"/>
      <c r="E7" s="82"/>
      <c r="F7" s="24"/>
      <c r="G7" s="24"/>
      <c r="H7" s="24"/>
      <c r="I7" s="89"/>
      <c r="J7" s="90"/>
      <c r="K7" s="90"/>
      <c r="L7" s="90"/>
      <c r="M7" s="90"/>
      <c r="N7" s="90"/>
      <c r="O7" s="90"/>
      <c r="P7" s="90"/>
      <c r="Q7" s="90"/>
      <c r="R7" s="91"/>
      <c r="S7" s="36"/>
      <c r="T7" s="36"/>
      <c r="U7" s="10"/>
    </row>
    <row r="8" spans="1:21" ht="60" customHeight="1" thickBot="1">
      <c r="A8" s="24" t="s">
        <v>33</v>
      </c>
      <c r="B8" s="24"/>
      <c r="C8" s="24"/>
      <c r="D8" s="82"/>
      <c r="E8" s="82"/>
      <c r="F8" s="24"/>
      <c r="G8" s="23"/>
      <c r="H8" s="23"/>
      <c r="I8" s="24"/>
      <c r="J8" s="23"/>
      <c r="K8" s="23"/>
      <c r="L8" s="23"/>
      <c r="M8" s="23"/>
      <c r="N8" s="23"/>
      <c r="O8" s="23"/>
      <c r="P8" s="23"/>
      <c r="Q8" s="23"/>
      <c r="R8" s="24"/>
      <c r="S8" s="24"/>
      <c r="T8" s="24"/>
      <c r="U8" s="10"/>
    </row>
    <row r="9" spans="1:21" ht="60" customHeight="1" thickBot="1">
      <c r="A9" s="80" t="s">
        <v>95</v>
      </c>
      <c r="B9" s="80"/>
      <c r="C9" s="24"/>
      <c r="D9" s="81"/>
      <c r="E9" s="81"/>
      <c r="F9" s="24"/>
      <c r="G9" s="23"/>
      <c r="H9" s="23"/>
      <c r="I9" s="24"/>
      <c r="J9" s="23"/>
      <c r="K9" s="23"/>
      <c r="L9" s="23"/>
      <c r="M9" s="23"/>
      <c r="N9" s="23"/>
      <c r="O9" s="23"/>
      <c r="P9" s="23"/>
      <c r="Q9" s="23"/>
      <c r="R9" s="24"/>
      <c r="S9" s="24"/>
      <c r="T9" s="24"/>
      <c r="U9" s="10"/>
    </row>
    <row r="10" spans="1:21" ht="60" customHeight="1" thickBot="1">
      <c r="A10" s="24" t="s">
        <v>31</v>
      </c>
      <c r="B10" s="24"/>
      <c r="C10" s="24"/>
      <c r="D10" s="82"/>
      <c r="E10" s="82"/>
      <c r="F10" s="24"/>
      <c r="G10" s="23"/>
      <c r="H10" s="23"/>
      <c r="I10" s="27" t="s">
        <v>37</v>
      </c>
      <c r="J10" s="28"/>
      <c r="K10" s="28"/>
      <c r="L10" s="28"/>
      <c r="M10" s="28"/>
      <c r="N10" s="28"/>
      <c r="O10" s="28"/>
      <c r="P10" s="28"/>
      <c r="Q10" s="28"/>
      <c r="R10" s="29"/>
      <c r="S10" s="37"/>
      <c r="T10" s="37"/>
      <c r="U10" s="10"/>
    </row>
    <row r="11" spans="1:21" ht="60" customHeight="1" thickBot="1">
      <c r="A11" s="24" t="s">
        <v>32</v>
      </c>
      <c r="B11" s="24"/>
      <c r="C11" s="24"/>
      <c r="D11" s="82"/>
      <c r="E11" s="82"/>
      <c r="F11" s="24"/>
      <c r="G11" s="23"/>
      <c r="H11" s="23"/>
      <c r="I11" s="83"/>
      <c r="J11" s="84"/>
      <c r="K11" s="84"/>
      <c r="L11" s="84"/>
      <c r="M11" s="84"/>
      <c r="N11" s="84"/>
      <c r="O11" s="84"/>
      <c r="P11" s="84"/>
      <c r="Q11" s="84"/>
      <c r="R11" s="85"/>
      <c r="S11" s="36"/>
      <c r="T11" s="36"/>
      <c r="U11" s="10"/>
    </row>
    <row r="12" spans="1:21" ht="60" customHeight="1" thickBot="1">
      <c r="A12" s="24" t="s">
        <v>34</v>
      </c>
      <c r="B12" s="24"/>
      <c r="C12" s="24"/>
      <c r="D12" s="82" t="s">
        <v>61</v>
      </c>
      <c r="E12" s="82"/>
      <c r="F12" s="24"/>
      <c r="G12" s="23"/>
      <c r="H12" s="23"/>
      <c r="I12" s="86"/>
      <c r="J12" s="87"/>
      <c r="K12" s="87"/>
      <c r="L12" s="87"/>
      <c r="M12" s="87"/>
      <c r="N12" s="87"/>
      <c r="O12" s="87"/>
      <c r="P12" s="87"/>
      <c r="Q12" s="87"/>
      <c r="R12" s="88"/>
      <c r="S12" s="36"/>
      <c r="T12" s="36"/>
      <c r="U12" s="10"/>
    </row>
    <row r="13" spans="1:21" ht="48" customHeight="1">
      <c r="A13" s="10"/>
      <c r="B13" s="10"/>
      <c r="C13" s="10"/>
      <c r="D13" s="10"/>
      <c r="E13" s="10"/>
      <c r="F13" s="24"/>
      <c r="G13" s="24"/>
      <c r="H13" s="24"/>
      <c r="I13" s="86"/>
      <c r="J13" s="87"/>
      <c r="K13" s="87"/>
      <c r="L13" s="87"/>
      <c r="M13" s="87"/>
      <c r="N13" s="87"/>
      <c r="O13" s="87"/>
      <c r="P13" s="87"/>
      <c r="Q13" s="87"/>
      <c r="R13" s="88"/>
      <c r="S13" s="36"/>
      <c r="T13" s="36"/>
      <c r="U13" s="10"/>
    </row>
    <row r="14" spans="1:21" ht="18" customHeight="1">
      <c r="A14" s="11"/>
      <c r="B14" s="11"/>
      <c r="C14" s="11"/>
      <c r="D14" s="10"/>
      <c r="E14" s="10"/>
      <c r="F14" s="24"/>
      <c r="G14" s="24"/>
      <c r="H14" s="24"/>
      <c r="I14" s="86"/>
      <c r="J14" s="87"/>
      <c r="K14" s="87"/>
      <c r="L14" s="87"/>
      <c r="M14" s="87"/>
      <c r="N14" s="87"/>
      <c r="O14" s="87"/>
      <c r="P14" s="87"/>
      <c r="Q14" s="87"/>
      <c r="R14" s="88"/>
      <c r="S14" s="36"/>
      <c r="T14" s="36"/>
      <c r="U14" s="10"/>
    </row>
    <row r="15" spans="1:21" ht="66" customHeight="1" thickBot="1">
      <c r="A15" s="31" t="s">
        <v>35</v>
      </c>
      <c r="B15" s="31"/>
      <c r="C15" s="25"/>
      <c r="D15" s="24"/>
      <c r="E15" s="24"/>
      <c r="F15" s="24"/>
      <c r="G15" s="24"/>
      <c r="H15" s="10"/>
      <c r="I15" s="89"/>
      <c r="J15" s="90"/>
      <c r="K15" s="90"/>
      <c r="L15" s="90"/>
      <c r="M15" s="90"/>
      <c r="N15" s="90"/>
      <c r="O15" s="90"/>
      <c r="P15" s="90"/>
      <c r="Q15" s="90"/>
      <c r="R15" s="91"/>
      <c r="S15" s="36"/>
      <c r="T15" s="36"/>
      <c r="U15" s="14"/>
    </row>
    <row r="16" spans="1:21" ht="48" customHeight="1">
      <c r="A16" s="26" t="s">
        <v>39</v>
      </c>
      <c r="B16" s="26"/>
      <c r="C16" s="26"/>
      <c r="D16" s="24" t="s">
        <v>38</v>
      </c>
      <c r="E16" s="24"/>
      <c r="F16" s="24"/>
      <c r="G16" s="24"/>
      <c r="H16" s="10"/>
      <c r="I16" s="10"/>
      <c r="J16" s="12"/>
      <c r="K16" s="12"/>
      <c r="L16" s="12"/>
      <c r="M16" s="12"/>
      <c r="N16" s="12"/>
      <c r="O16" s="12"/>
      <c r="P16" s="12"/>
      <c r="Q16" s="12"/>
      <c r="R16" s="12"/>
      <c r="S16" s="12"/>
      <c r="T16" s="12"/>
      <c r="U16" s="10"/>
    </row>
    <row r="17" spans="1:21" ht="48" customHeight="1">
      <c r="A17" s="26" t="s">
        <v>96</v>
      </c>
      <c r="B17" s="26"/>
      <c r="C17" s="26"/>
      <c r="D17" s="24" t="s">
        <v>110</v>
      </c>
      <c r="E17" s="24"/>
      <c r="F17" s="24"/>
      <c r="G17" s="24"/>
      <c r="H17" s="10"/>
      <c r="I17" s="10"/>
      <c r="J17" s="12"/>
      <c r="K17" s="12"/>
      <c r="L17" s="12"/>
      <c r="M17" s="12"/>
      <c r="N17" s="12"/>
      <c r="O17" s="12"/>
      <c r="P17" s="12"/>
      <c r="Q17" s="12"/>
      <c r="R17" s="12"/>
      <c r="S17" s="12"/>
      <c r="T17" s="12"/>
      <c r="U17" s="10"/>
    </row>
    <row r="18" spans="1:21" ht="48" customHeight="1">
      <c r="A18" s="26" t="s">
        <v>31</v>
      </c>
      <c r="B18" s="26"/>
      <c r="C18" s="26"/>
      <c r="D18" s="24">
        <v>397766030</v>
      </c>
      <c r="E18" s="24"/>
      <c r="F18" s="24"/>
      <c r="G18" s="24"/>
      <c r="H18" s="10"/>
      <c r="I18" s="10"/>
      <c r="J18" s="12"/>
      <c r="K18" s="12"/>
      <c r="L18" s="12"/>
      <c r="M18" s="12"/>
      <c r="N18" s="12"/>
      <c r="O18" s="12"/>
      <c r="P18" s="12"/>
      <c r="Q18" s="12"/>
      <c r="R18" s="12"/>
      <c r="S18" s="12"/>
      <c r="T18" s="12"/>
      <c r="U18" s="10"/>
    </row>
    <row r="19" spans="1:21" ht="48" customHeight="1">
      <c r="A19" s="26" t="s">
        <v>40</v>
      </c>
      <c r="B19" s="26"/>
      <c r="C19" s="26"/>
      <c r="D19" s="24" t="s">
        <v>59</v>
      </c>
      <c r="E19" s="24"/>
      <c r="F19" s="24"/>
      <c r="G19" s="24"/>
      <c r="H19" s="10"/>
      <c r="I19" s="10"/>
      <c r="J19" s="12"/>
      <c r="K19" s="12"/>
      <c r="L19" s="12"/>
      <c r="M19" s="12"/>
      <c r="N19" s="12"/>
      <c r="O19" s="12"/>
      <c r="P19" s="12"/>
      <c r="Q19" s="12"/>
      <c r="R19" s="12"/>
      <c r="S19" s="12"/>
      <c r="T19" s="12"/>
      <c r="U19" s="10"/>
    </row>
    <row r="20" spans="1:21" ht="28" customHeight="1">
      <c r="A20" s="2"/>
      <c r="B20" s="2"/>
      <c r="C20" s="2"/>
      <c r="D20" s="2"/>
      <c r="E20" s="2"/>
      <c r="F20" s="2"/>
      <c r="G20" s="2"/>
      <c r="H20" s="2"/>
      <c r="I20" s="2"/>
      <c r="J20" s="8"/>
      <c r="K20" s="8"/>
      <c r="L20" s="8"/>
      <c r="M20" s="8"/>
      <c r="N20" s="8"/>
      <c r="O20" s="8"/>
      <c r="P20" s="8"/>
      <c r="Q20" s="8"/>
      <c r="R20" s="8"/>
      <c r="S20" s="8"/>
      <c r="T20" s="8"/>
      <c r="U20" s="2"/>
    </row>
    <row r="21" spans="1:21" s="9" customFormat="1" ht="54" customHeight="1">
      <c r="A21" s="64" t="s">
        <v>10</v>
      </c>
      <c r="B21" s="64"/>
      <c r="C21" s="64" t="s">
        <v>49</v>
      </c>
      <c r="D21" s="64" t="s">
        <v>45</v>
      </c>
      <c r="E21" s="64" t="s">
        <v>44</v>
      </c>
      <c r="F21" s="64" t="s">
        <v>46</v>
      </c>
      <c r="G21" s="64" t="s">
        <v>11</v>
      </c>
      <c r="H21" s="64" t="s">
        <v>25</v>
      </c>
      <c r="I21" s="64" t="s">
        <v>24</v>
      </c>
      <c r="J21" s="65" t="s">
        <v>1</v>
      </c>
      <c r="K21" s="65" t="s">
        <v>2</v>
      </c>
      <c r="L21" s="65" t="s">
        <v>3</v>
      </c>
      <c r="M21" s="66" t="s">
        <v>4</v>
      </c>
      <c r="N21" s="66" t="s">
        <v>6</v>
      </c>
      <c r="O21" s="67" t="s">
        <v>41</v>
      </c>
      <c r="P21" s="67" t="s">
        <v>184</v>
      </c>
      <c r="Q21" s="67" t="s">
        <v>182</v>
      </c>
      <c r="R21" s="67" t="s">
        <v>183</v>
      </c>
      <c r="S21" s="68" t="s">
        <v>129</v>
      </c>
      <c r="T21" s="68" t="s">
        <v>130</v>
      </c>
      <c r="U21" s="68" t="s">
        <v>42</v>
      </c>
    </row>
    <row r="22" spans="1:21" s="44" customFormat="1" ht="50" customHeight="1">
      <c r="A22" s="116"/>
      <c r="B22" s="117"/>
      <c r="C22" s="117"/>
      <c r="D22" s="118"/>
      <c r="E22" s="117"/>
      <c r="F22" s="117"/>
      <c r="G22" s="118"/>
      <c r="H22" s="118"/>
      <c r="I22" s="118"/>
      <c r="J22" s="118"/>
      <c r="K22" s="118"/>
      <c r="L22" s="118"/>
      <c r="M22" s="118"/>
      <c r="N22" s="118"/>
      <c r="O22" s="118"/>
      <c r="P22" s="118"/>
      <c r="Q22" s="118"/>
      <c r="R22" s="119"/>
      <c r="S22" s="41"/>
      <c r="T22" s="42"/>
      <c r="U22" s="43"/>
    </row>
    <row r="23" spans="1:21" s="44" customFormat="1" ht="50" customHeight="1">
      <c r="A23" s="39" t="s">
        <v>153</v>
      </c>
      <c r="B23" s="39" t="s">
        <v>144</v>
      </c>
      <c r="C23" s="39" t="s">
        <v>98</v>
      </c>
      <c r="D23" s="101" t="s">
        <v>154</v>
      </c>
      <c r="E23" s="48" t="s">
        <v>155</v>
      </c>
      <c r="F23" s="39" t="s">
        <v>120</v>
      </c>
      <c r="G23" s="45" t="s">
        <v>148</v>
      </c>
      <c r="H23" s="40" t="s">
        <v>62</v>
      </c>
      <c r="I23" s="49">
        <v>61033201</v>
      </c>
      <c r="J23" s="45"/>
      <c r="K23" s="45"/>
      <c r="L23" s="45"/>
      <c r="M23" s="45"/>
      <c r="N23" s="45"/>
      <c r="O23" s="40">
        <f t="shared" ref="O23:O24" si="0">SUM(J23:N23)</f>
        <v>0</v>
      </c>
      <c r="P23" s="41">
        <v>85</v>
      </c>
      <c r="Q23" s="46">
        <v>92</v>
      </c>
      <c r="R23" s="43">
        <v>68</v>
      </c>
      <c r="S23" s="41">
        <f>O23*P23</f>
        <v>0</v>
      </c>
      <c r="T23" s="46">
        <f>Q23*O23</f>
        <v>0</v>
      </c>
      <c r="U23" s="43">
        <f>O23*R23</f>
        <v>0</v>
      </c>
    </row>
    <row r="24" spans="1:21" s="44" customFormat="1" ht="50" customHeight="1">
      <c r="A24" s="39" t="s">
        <v>153</v>
      </c>
      <c r="B24" s="39" t="s">
        <v>144</v>
      </c>
      <c r="C24" s="39" t="s">
        <v>98</v>
      </c>
      <c r="D24" s="101" t="s">
        <v>154</v>
      </c>
      <c r="E24" s="48" t="s">
        <v>155</v>
      </c>
      <c r="F24" s="39" t="s">
        <v>120</v>
      </c>
      <c r="G24" s="45" t="s">
        <v>159</v>
      </c>
      <c r="H24" s="40" t="s">
        <v>62</v>
      </c>
      <c r="I24" s="49">
        <v>61033201</v>
      </c>
      <c r="J24" s="45"/>
      <c r="K24" s="45"/>
      <c r="L24" s="45"/>
      <c r="M24" s="45"/>
      <c r="N24" s="45"/>
      <c r="O24" s="40">
        <f t="shared" si="0"/>
        <v>0</v>
      </c>
      <c r="P24" s="41">
        <v>85</v>
      </c>
      <c r="Q24" s="46">
        <v>92</v>
      </c>
      <c r="R24" s="43">
        <v>68</v>
      </c>
      <c r="S24" s="41">
        <f>O24*P24</f>
        <v>0</v>
      </c>
      <c r="T24" s="46">
        <f>Q24*O24</f>
        <v>0</v>
      </c>
      <c r="U24" s="43">
        <f>O24*R24</f>
        <v>0</v>
      </c>
    </row>
    <row r="25" spans="1:21" s="44" customFormat="1" ht="50" customHeight="1">
      <c r="A25" s="39" t="s">
        <v>153</v>
      </c>
      <c r="B25" s="39" t="s">
        <v>144</v>
      </c>
      <c r="C25" s="39" t="s">
        <v>98</v>
      </c>
      <c r="D25" s="101" t="s">
        <v>154</v>
      </c>
      <c r="E25" s="48" t="s">
        <v>155</v>
      </c>
      <c r="F25" s="39" t="s">
        <v>120</v>
      </c>
      <c r="G25" s="45" t="s">
        <v>20</v>
      </c>
      <c r="H25" s="40" t="s">
        <v>62</v>
      </c>
      <c r="I25" s="49">
        <v>61033201</v>
      </c>
      <c r="J25" s="45"/>
      <c r="K25" s="45"/>
      <c r="L25" s="45"/>
      <c r="M25" s="45"/>
      <c r="N25" s="45"/>
      <c r="O25" s="40">
        <f>SUM(J25:N25)</f>
        <v>0</v>
      </c>
      <c r="P25" s="41">
        <v>85</v>
      </c>
      <c r="Q25" s="46">
        <v>92</v>
      </c>
      <c r="R25" s="43">
        <v>68</v>
      </c>
      <c r="S25" s="41">
        <f>O25*P25</f>
        <v>0</v>
      </c>
      <c r="T25" s="46">
        <f>Q25*O25</f>
        <v>0</v>
      </c>
      <c r="U25" s="43">
        <f>O25*R25</f>
        <v>0</v>
      </c>
    </row>
    <row r="26" spans="1:21" s="44" customFormat="1" ht="50" customHeight="1">
      <c r="A26" s="116"/>
      <c r="B26" s="117"/>
      <c r="C26" s="117"/>
      <c r="D26" s="118"/>
      <c r="E26" s="117"/>
      <c r="F26" s="117"/>
      <c r="G26" s="118"/>
      <c r="H26" s="118"/>
      <c r="I26" s="118"/>
      <c r="J26" s="118"/>
      <c r="K26" s="118"/>
      <c r="L26" s="118"/>
      <c r="M26" s="118"/>
      <c r="N26" s="118"/>
      <c r="O26" s="118"/>
      <c r="P26" s="118"/>
      <c r="Q26" s="118"/>
      <c r="R26" s="119"/>
      <c r="S26" s="41"/>
      <c r="T26" s="42"/>
      <c r="U26" s="43"/>
    </row>
    <row r="27" spans="1:21" s="47" customFormat="1" ht="50" customHeight="1">
      <c r="A27" s="39" t="s">
        <v>80</v>
      </c>
      <c r="B27" s="39" t="s">
        <v>88</v>
      </c>
      <c r="C27" s="39" t="s">
        <v>100</v>
      </c>
      <c r="D27" s="39" t="s">
        <v>128</v>
      </c>
      <c r="E27" s="39" t="s">
        <v>133</v>
      </c>
      <c r="F27" s="39" t="s">
        <v>120</v>
      </c>
      <c r="G27" s="39" t="s">
        <v>23</v>
      </c>
      <c r="H27" s="40" t="s">
        <v>62</v>
      </c>
      <c r="I27" s="49">
        <v>61033200</v>
      </c>
      <c r="J27" s="45"/>
      <c r="K27" s="45"/>
      <c r="L27" s="45"/>
      <c r="M27" s="45"/>
      <c r="N27" s="45"/>
      <c r="O27" s="40">
        <f>SUM(J27:N27)</f>
        <v>0</v>
      </c>
      <c r="P27" s="41">
        <v>95</v>
      </c>
      <c r="Q27" s="42">
        <v>102</v>
      </c>
      <c r="R27" s="43">
        <v>75</v>
      </c>
      <c r="S27" s="41">
        <f t="shared" ref="S27" si="1">P27*O27</f>
        <v>0</v>
      </c>
      <c r="T27" s="42">
        <f t="shared" ref="T27" si="2">Q27*O27</f>
        <v>0</v>
      </c>
      <c r="U27" s="43">
        <f t="shared" ref="U27" si="3">O27*R27</f>
        <v>0</v>
      </c>
    </row>
    <row r="28" spans="1:21" s="47" customFormat="1" ht="50" customHeight="1">
      <c r="A28" s="116"/>
      <c r="B28" s="117"/>
      <c r="C28" s="117"/>
      <c r="D28" s="118"/>
      <c r="E28" s="117"/>
      <c r="F28" s="117"/>
      <c r="G28" s="118"/>
      <c r="H28" s="118"/>
      <c r="I28" s="118"/>
      <c r="J28" s="118"/>
      <c r="K28" s="118"/>
      <c r="L28" s="118"/>
      <c r="M28" s="118"/>
      <c r="N28" s="118"/>
      <c r="O28" s="118"/>
      <c r="P28" s="118"/>
      <c r="Q28" s="118"/>
      <c r="R28" s="119"/>
      <c r="S28" s="41"/>
      <c r="T28" s="42"/>
      <c r="U28" s="43"/>
    </row>
    <row r="29" spans="1:21" s="38" customFormat="1" ht="50" customHeight="1">
      <c r="A29" s="39" t="s">
        <v>81</v>
      </c>
      <c r="B29" s="39" t="s">
        <v>88</v>
      </c>
      <c r="C29" s="39" t="s">
        <v>100</v>
      </c>
      <c r="D29" s="39" t="s">
        <v>132</v>
      </c>
      <c r="E29" s="39" t="s">
        <v>133</v>
      </c>
      <c r="F29" s="39" t="s">
        <v>120</v>
      </c>
      <c r="G29" s="39" t="s">
        <v>23</v>
      </c>
      <c r="H29" s="40" t="s">
        <v>62</v>
      </c>
      <c r="I29" s="49">
        <v>61033200</v>
      </c>
      <c r="J29" s="45"/>
      <c r="K29" s="45"/>
      <c r="L29" s="45"/>
      <c r="M29" s="45"/>
      <c r="N29" s="45"/>
      <c r="O29" s="40">
        <f t="shared" ref="O29" si="4">SUM(J29:N29)</f>
        <v>0</v>
      </c>
      <c r="P29" s="41">
        <v>95</v>
      </c>
      <c r="Q29" s="42">
        <v>102</v>
      </c>
      <c r="R29" s="43">
        <v>75</v>
      </c>
      <c r="S29" s="41">
        <f t="shared" ref="S29" si="5">P29*O29</f>
        <v>0</v>
      </c>
      <c r="T29" s="42">
        <f t="shared" ref="T29" si="6">Q29*O29</f>
        <v>0</v>
      </c>
      <c r="U29" s="43">
        <f t="shared" ref="U29" si="7">O29*R29</f>
        <v>0</v>
      </c>
    </row>
    <row r="30" spans="1:21" s="38" customFormat="1" ht="50" customHeight="1">
      <c r="A30" s="116"/>
      <c r="B30" s="117"/>
      <c r="C30" s="117"/>
      <c r="D30" s="118"/>
      <c r="E30" s="117"/>
      <c r="F30" s="117"/>
      <c r="G30" s="118"/>
      <c r="H30" s="118"/>
      <c r="I30" s="118"/>
      <c r="J30" s="118"/>
      <c r="K30" s="118"/>
      <c r="L30" s="118"/>
      <c r="M30" s="118"/>
      <c r="N30" s="118"/>
      <c r="O30" s="118"/>
      <c r="P30" s="118"/>
      <c r="Q30" s="118"/>
      <c r="R30" s="119"/>
      <c r="S30" s="41"/>
      <c r="T30" s="42"/>
      <c r="U30" s="43"/>
    </row>
    <row r="31" spans="1:21" s="38" customFormat="1" ht="50" customHeight="1">
      <c r="A31" s="39" t="s">
        <v>86</v>
      </c>
      <c r="B31" s="39" t="s">
        <v>88</v>
      </c>
      <c r="C31" s="39" t="s">
        <v>100</v>
      </c>
      <c r="D31" s="39" t="s">
        <v>171</v>
      </c>
      <c r="E31" s="39" t="s">
        <v>133</v>
      </c>
      <c r="F31" s="39" t="s">
        <v>120</v>
      </c>
      <c r="G31" s="39" t="s">
        <v>23</v>
      </c>
      <c r="H31" s="40" t="s">
        <v>62</v>
      </c>
      <c r="I31" s="49">
        <v>61033200</v>
      </c>
      <c r="J31" s="45"/>
      <c r="K31" s="45"/>
      <c r="L31" s="45"/>
      <c r="M31" s="45"/>
      <c r="N31" s="45"/>
      <c r="O31" s="40">
        <f t="shared" ref="O31" si="8">SUM(J31:N31)</f>
        <v>0</v>
      </c>
      <c r="P31" s="41">
        <v>106</v>
      </c>
      <c r="Q31" s="42">
        <v>115</v>
      </c>
      <c r="R31" s="43">
        <v>85</v>
      </c>
      <c r="S31" s="41">
        <f>P31*O31</f>
        <v>0</v>
      </c>
      <c r="T31" s="42">
        <f>Q31*O31</f>
        <v>0</v>
      </c>
      <c r="U31" s="43">
        <f>O31*R31</f>
        <v>0</v>
      </c>
    </row>
    <row r="32" spans="1:21" s="38" customFormat="1" ht="50" customHeight="1">
      <c r="A32" s="116"/>
      <c r="B32" s="117"/>
      <c r="C32" s="117"/>
      <c r="D32" s="118"/>
      <c r="E32" s="117"/>
      <c r="F32" s="117"/>
      <c r="G32" s="118"/>
      <c r="H32" s="118"/>
      <c r="I32" s="118"/>
      <c r="J32" s="118"/>
      <c r="K32" s="118"/>
      <c r="L32" s="118"/>
      <c r="M32" s="118"/>
      <c r="N32" s="118"/>
      <c r="O32" s="118"/>
      <c r="P32" s="118"/>
      <c r="Q32" s="118"/>
      <c r="R32" s="119"/>
      <c r="S32" s="41"/>
      <c r="T32" s="42"/>
      <c r="U32" s="43"/>
    </row>
    <row r="33" spans="1:21" s="38" customFormat="1" ht="50" customHeight="1">
      <c r="A33" s="39" t="s">
        <v>76</v>
      </c>
      <c r="B33" s="39" t="s">
        <v>88</v>
      </c>
      <c r="C33" s="39" t="s">
        <v>100</v>
      </c>
      <c r="D33" s="39" t="s">
        <v>149</v>
      </c>
      <c r="E33" s="48" t="s">
        <v>122</v>
      </c>
      <c r="F33" s="39" t="s">
        <v>120</v>
      </c>
      <c r="G33" s="39" t="s">
        <v>148</v>
      </c>
      <c r="H33" s="40" t="s">
        <v>62</v>
      </c>
      <c r="I33" s="49">
        <v>61033200</v>
      </c>
      <c r="J33" s="45"/>
      <c r="K33" s="45"/>
      <c r="L33" s="45"/>
      <c r="M33" s="45"/>
      <c r="N33" s="45"/>
      <c r="O33" s="40">
        <f>SUM(J33:N33)</f>
        <v>0</v>
      </c>
      <c r="P33" s="41">
        <v>98</v>
      </c>
      <c r="Q33" s="42">
        <v>105</v>
      </c>
      <c r="R33" s="43">
        <v>78</v>
      </c>
      <c r="S33" s="41">
        <f>P33*O33</f>
        <v>0</v>
      </c>
      <c r="T33" s="42">
        <f>Q33*O33</f>
        <v>0</v>
      </c>
      <c r="U33" s="43">
        <f>O33*R33</f>
        <v>0</v>
      </c>
    </row>
    <row r="34" spans="1:21" s="38" customFormat="1" ht="50" customHeight="1">
      <c r="A34" s="39" t="s">
        <v>76</v>
      </c>
      <c r="B34" s="39" t="s">
        <v>88</v>
      </c>
      <c r="C34" s="39" t="s">
        <v>100</v>
      </c>
      <c r="D34" s="39" t="s">
        <v>149</v>
      </c>
      <c r="E34" s="48" t="s">
        <v>122</v>
      </c>
      <c r="F34" s="39" t="s">
        <v>120</v>
      </c>
      <c r="G34" s="39" t="s">
        <v>20</v>
      </c>
      <c r="H34" s="40" t="s">
        <v>62</v>
      </c>
      <c r="I34" s="49">
        <v>61033200</v>
      </c>
      <c r="J34" s="45"/>
      <c r="K34" s="45"/>
      <c r="L34" s="45"/>
      <c r="M34" s="45"/>
      <c r="N34" s="45"/>
      <c r="O34" s="40">
        <f>SUM(J34:N34)</f>
        <v>0</v>
      </c>
      <c r="P34" s="41">
        <v>98</v>
      </c>
      <c r="Q34" s="42">
        <v>105</v>
      </c>
      <c r="R34" s="43">
        <v>78</v>
      </c>
      <c r="S34" s="41">
        <f>P34*O34</f>
        <v>0</v>
      </c>
      <c r="T34" s="42">
        <f>Q34*O34</f>
        <v>0</v>
      </c>
      <c r="U34" s="43">
        <f>O34*R34</f>
        <v>0</v>
      </c>
    </row>
    <row r="35" spans="1:21" s="38" customFormat="1" ht="50" customHeight="1">
      <c r="A35" s="116"/>
      <c r="B35" s="117"/>
      <c r="C35" s="117"/>
      <c r="D35" s="118"/>
      <c r="E35" s="117"/>
      <c r="F35" s="117"/>
      <c r="G35" s="118"/>
      <c r="H35" s="118"/>
      <c r="I35" s="118"/>
      <c r="J35" s="118"/>
      <c r="K35" s="118"/>
      <c r="L35" s="118"/>
      <c r="M35" s="118"/>
      <c r="N35" s="118"/>
      <c r="O35" s="118"/>
      <c r="P35" s="118"/>
      <c r="Q35" s="118"/>
      <c r="R35" s="119"/>
      <c r="S35" s="41"/>
      <c r="T35" s="42"/>
      <c r="U35" s="43"/>
    </row>
    <row r="36" spans="1:21" s="38" customFormat="1" ht="50" customHeight="1">
      <c r="A36" s="39" t="s">
        <v>143</v>
      </c>
      <c r="B36" s="39" t="s">
        <v>144</v>
      </c>
      <c r="C36" s="39" t="s">
        <v>100</v>
      </c>
      <c r="D36" s="39" t="s">
        <v>185</v>
      </c>
      <c r="E36" s="48" t="s">
        <v>122</v>
      </c>
      <c r="F36" s="39" t="s">
        <v>120</v>
      </c>
      <c r="G36" s="45" t="s">
        <v>79</v>
      </c>
      <c r="H36" s="40" t="s">
        <v>62</v>
      </c>
      <c r="I36" s="49">
        <v>61033201</v>
      </c>
      <c r="J36" s="45"/>
      <c r="K36" s="45"/>
      <c r="L36" s="45"/>
      <c r="M36" s="45"/>
      <c r="N36" s="45"/>
      <c r="O36" s="40">
        <f>SUM(J36:N36)</f>
        <v>0</v>
      </c>
      <c r="P36" s="41">
        <v>106</v>
      </c>
      <c r="Q36" s="42">
        <v>115</v>
      </c>
      <c r="R36" s="43">
        <v>85</v>
      </c>
      <c r="S36" s="41">
        <f>P36*O36</f>
        <v>0</v>
      </c>
      <c r="T36" s="42">
        <f>Q36*O36</f>
        <v>0</v>
      </c>
      <c r="U36" s="43">
        <f>O36*R36</f>
        <v>0</v>
      </c>
    </row>
    <row r="37" spans="1:21" s="38" customFormat="1" ht="50" customHeight="1">
      <c r="A37" s="39" t="s">
        <v>143</v>
      </c>
      <c r="B37" s="39" t="s">
        <v>144</v>
      </c>
      <c r="C37" s="39" t="s">
        <v>100</v>
      </c>
      <c r="D37" s="39" t="s">
        <v>186</v>
      </c>
      <c r="E37" s="48" t="s">
        <v>122</v>
      </c>
      <c r="F37" s="39" t="s">
        <v>120</v>
      </c>
      <c r="G37" s="45" t="s">
        <v>159</v>
      </c>
      <c r="H37" s="40" t="s">
        <v>62</v>
      </c>
      <c r="I37" s="49">
        <v>61033201</v>
      </c>
      <c r="J37" s="45"/>
      <c r="K37" s="45"/>
      <c r="L37" s="45"/>
      <c r="M37" s="45"/>
      <c r="N37" s="45"/>
      <c r="O37" s="40">
        <f>SUM(J37:N37)</f>
        <v>0</v>
      </c>
      <c r="P37" s="41">
        <v>106</v>
      </c>
      <c r="Q37" s="42">
        <v>115</v>
      </c>
      <c r="R37" s="43">
        <v>85</v>
      </c>
      <c r="S37" s="41">
        <f>P37*O37</f>
        <v>0</v>
      </c>
      <c r="T37" s="42">
        <f>Q37*O37</f>
        <v>0</v>
      </c>
      <c r="U37" s="43">
        <f>O37*R37</f>
        <v>0</v>
      </c>
    </row>
    <row r="38" spans="1:21" s="38" customFormat="1" ht="50" customHeight="1">
      <c r="A38" s="116"/>
      <c r="B38" s="117"/>
      <c r="C38" s="117"/>
      <c r="D38" s="118"/>
      <c r="E38" s="117"/>
      <c r="F38" s="117"/>
      <c r="G38" s="118"/>
      <c r="H38" s="118"/>
      <c r="I38" s="118"/>
      <c r="J38" s="118"/>
      <c r="K38" s="118"/>
      <c r="L38" s="118"/>
      <c r="M38" s="118"/>
      <c r="N38" s="118"/>
      <c r="O38" s="118"/>
      <c r="P38" s="118"/>
      <c r="Q38" s="118"/>
      <c r="R38" s="119"/>
      <c r="S38" s="41"/>
      <c r="T38" s="42"/>
      <c r="U38" s="43"/>
    </row>
    <row r="39" spans="1:21" s="38" customFormat="1" ht="50" customHeight="1">
      <c r="A39" s="39" t="s">
        <v>93</v>
      </c>
      <c r="B39" s="39" t="s">
        <v>88</v>
      </c>
      <c r="C39" s="39" t="s">
        <v>100</v>
      </c>
      <c r="D39" s="39" t="s">
        <v>170</v>
      </c>
      <c r="E39" s="48" t="s">
        <v>122</v>
      </c>
      <c r="F39" s="39" t="s">
        <v>120</v>
      </c>
      <c r="G39" s="45" t="s">
        <v>20</v>
      </c>
      <c r="H39" s="40" t="s">
        <v>62</v>
      </c>
      <c r="I39" s="49">
        <v>61033200</v>
      </c>
      <c r="J39" s="45"/>
      <c r="K39" s="45"/>
      <c r="L39" s="45"/>
      <c r="M39" s="45"/>
      <c r="N39" s="45"/>
      <c r="O39" s="40">
        <f>SUM(J39:N39)</f>
        <v>0</v>
      </c>
      <c r="P39" s="41">
        <v>118</v>
      </c>
      <c r="Q39" s="42">
        <v>130</v>
      </c>
      <c r="R39" s="43">
        <v>95</v>
      </c>
      <c r="S39" s="41">
        <f>P39*O39</f>
        <v>0</v>
      </c>
      <c r="T39" s="42">
        <f>Q39*O39</f>
        <v>0</v>
      </c>
      <c r="U39" s="43">
        <f>O39*R39</f>
        <v>0</v>
      </c>
    </row>
    <row r="40" spans="1:21" s="38" customFormat="1" ht="50" customHeight="1">
      <c r="A40" s="116"/>
      <c r="B40" s="117"/>
      <c r="C40" s="117"/>
      <c r="D40" s="118"/>
      <c r="E40" s="117"/>
      <c r="F40" s="117"/>
      <c r="G40" s="118"/>
      <c r="H40" s="118"/>
      <c r="I40" s="118"/>
      <c r="J40" s="118"/>
      <c r="K40" s="118"/>
      <c r="L40" s="118"/>
      <c r="M40" s="118"/>
      <c r="N40" s="118"/>
      <c r="O40" s="118"/>
      <c r="P40" s="118"/>
      <c r="Q40" s="118"/>
      <c r="R40" s="119"/>
      <c r="S40" s="41"/>
      <c r="T40" s="42"/>
      <c r="U40" s="43"/>
    </row>
    <row r="41" spans="1:21" s="38" customFormat="1" ht="50" customHeight="1">
      <c r="A41" s="39" t="s">
        <v>121</v>
      </c>
      <c r="B41" s="39" t="s">
        <v>88</v>
      </c>
      <c r="C41" s="39" t="s">
        <v>100</v>
      </c>
      <c r="D41" s="39" t="s">
        <v>123</v>
      </c>
      <c r="E41" s="48" t="s">
        <v>122</v>
      </c>
      <c r="F41" s="39" t="s">
        <v>120</v>
      </c>
      <c r="G41" s="45" t="s">
        <v>78</v>
      </c>
      <c r="H41" s="40" t="s">
        <v>62</v>
      </c>
      <c r="I41" s="49">
        <v>61033200</v>
      </c>
      <c r="J41" s="45"/>
      <c r="K41" s="45"/>
      <c r="L41" s="45"/>
      <c r="M41" s="45"/>
      <c r="N41" s="45"/>
      <c r="O41" s="40">
        <f>SUM(J41:N41)</f>
        <v>0</v>
      </c>
      <c r="P41" s="41">
        <v>110</v>
      </c>
      <c r="Q41" s="42">
        <v>120</v>
      </c>
      <c r="R41" s="43">
        <v>88</v>
      </c>
      <c r="S41" s="41">
        <f>P41*O41</f>
        <v>0</v>
      </c>
      <c r="T41" s="42">
        <f>Q41*O41</f>
        <v>0</v>
      </c>
      <c r="U41" s="43">
        <f>O41*R41</f>
        <v>0</v>
      </c>
    </row>
    <row r="42" spans="1:21" s="47" customFormat="1" ht="50" customHeight="1">
      <c r="A42" s="39" t="s">
        <v>121</v>
      </c>
      <c r="B42" s="39" t="s">
        <v>88</v>
      </c>
      <c r="C42" s="39" t="s">
        <v>100</v>
      </c>
      <c r="D42" s="39" t="s">
        <v>123</v>
      </c>
      <c r="E42" s="48" t="s">
        <v>122</v>
      </c>
      <c r="F42" s="39" t="s">
        <v>120</v>
      </c>
      <c r="G42" s="45" t="s">
        <v>20</v>
      </c>
      <c r="H42" s="40" t="s">
        <v>62</v>
      </c>
      <c r="I42" s="49">
        <v>61033200</v>
      </c>
      <c r="J42" s="45"/>
      <c r="K42" s="45"/>
      <c r="L42" s="45"/>
      <c r="M42" s="45"/>
      <c r="N42" s="45"/>
      <c r="O42" s="40">
        <f>SUM(J42:N42)</f>
        <v>0</v>
      </c>
      <c r="P42" s="41">
        <v>118</v>
      </c>
      <c r="Q42" s="42">
        <v>130</v>
      </c>
      <c r="R42" s="43">
        <v>95</v>
      </c>
      <c r="S42" s="41">
        <f>P42*O42</f>
        <v>0</v>
      </c>
      <c r="T42" s="42">
        <f>Q42*O42</f>
        <v>0</v>
      </c>
      <c r="U42" s="43">
        <f>O42*R42</f>
        <v>0</v>
      </c>
    </row>
    <row r="43" spans="1:21" s="47" customFormat="1" ht="50" customHeight="1">
      <c r="A43" s="39" t="s">
        <v>121</v>
      </c>
      <c r="B43" s="39" t="s">
        <v>144</v>
      </c>
      <c r="C43" s="39" t="s">
        <v>100</v>
      </c>
      <c r="D43" s="39" t="s">
        <v>169</v>
      </c>
      <c r="E43" s="48" t="s">
        <v>122</v>
      </c>
      <c r="F43" s="39" t="s">
        <v>120</v>
      </c>
      <c r="G43" s="45" t="s">
        <v>79</v>
      </c>
      <c r="H43" s="40" t="s">
        <v>62</v>
      </c>
      <c r="I43" s="49">
        <v>61033201</v>
      </c>
      <c r="J43" s="45"/>
      <c r="K43" s="45"/>
      <c r="L43" s="45"/>
      <c r="M43" s="45"/>
      <c r="N43" s="45"/>
      <c r="O43" s="40">
        <f>SUM(J43:N43)</f>
        <v>0</v>
      </c>
      <c r="P43" s="41">
        <v>106</v>
      </c>
      <c r="Q43" s="42">
        <v>115</v>
      </c>
      <c r="R43" s="43">
        <v>85</v>
      </c>
      <c r="S43" s="41">
        <f>P43*O43</f>
        <v>0</v>
      </c>
      <c r="T43" s="42">
        <f>Q43*O43</f>
        <v>0</v>
      </c>
      <c r="U43" s="43">
        <f>O43*R43</f>
        <v>0</v>
      </c>
    </row>
    <row r="44" spans="1:21" s="47" customFormat="1" ht="50" customHeight="1">
      <c r="A44" s="39" t="s">
        <v>121</v>
      </c>
      <c r="B44" s="39" t="s">
        <v>144</v>
      </c>
      <c r="C44" s="39" t="s">
        <v>100</v>
      </c>
      <c r="D44" s="39" t="s">
        <v>189</v>
      </c>
      <c r="E44" s="48" t="s">
        <v>122</v>
      </c>
      <c r="F44" s="39" t="s">
        <v>120</v>
      </c>
      <c r="G44" s="45" t="s">
        <v>79</v>
      </c>
      <c r="H44" s="40" t="s">
        <v>62</v>
      </c>
      <c r="I44" s="49">
        <v>61033201</v>
      </c>
      <c r="J44" s="45"/>
      <c r="K44" s="45"/>
      <c r="L44" s="45"/>
      <c r="M44" s="45"/>
      <c r="N44" s="45"/>
      <c r="O44" s="40">
        <f>SUM(J44:N44)</f>
        <v>0</v>
      </c>
      <c r="P44" s="41">
        <v>110</v>
      </c>
      <c r="Q44" s="42">
        <v>120</v>
      </c>
      <c r="R44" s="43">
        <v>88</v>
      </c>
      <c r="S44" s="41">
        <f>P44*O44</f>
        <v>0</v>
      </c>
      <c r="T44" s="42">
        <f>Q44*O44</f>
        <v>0</v>
      </c>
      <c r="U44" s="43">
        <f>O44*R44</f>
        <v>0</v>
      </c>
    </row>
    <row r="45" spans="1:21" s="47" customFormat="1" ht="50" customHeight="1">
      <c r="A45" s="39" t="s">
        <v>121</v>
      </c>
      <c r="B45" s="39" t="s">
        <v>144</v>
      </c>
      <c r="C45" s="39" t="s">
        <v>100</v>
      </c>
      <c r="D45" s="39" t="s">
        <v>189</v>
      </c>
      <c r="E45" s="48" t="s">
        <v>122</v>
      </c>
      <c r="F45" s="39" t="s">
        <v>120</v>
      </c>
      <c r="G45" s="45" t="s">
        <v>118</v>
      </c>
      <c r="H45" s="40" t="s">
        <v>62</v>
      </c>
      <c r="I45" s="49">
        <v>61033201</v>
      </c>
      <c r="J45" s="45"/>
      <c r="K45" s="45"/>
      <c r="L45" s="45"/>
      <c r="M45" s="45"/>
      <c r="N45" s="45"/>
      <c r="O45" s="40">
        <f>SUM(J45:N45)</f>
        <v>0</v>
      </c>
      <c r="P45" s="41">
        <v>110</v>
      </c>
      <c r="Q45" s="42">
        <v>120</v>
      </c>
      <c r="R45" s="43">
        <v>88</v>
      </c>
      <c r="S45" s="41"/>
      <c r="T45" s="42"/>
      <c r="U45" s="43"/>
    </row>
    <row r="46" spans="1:21" s="47" customFormat="1" ht="50" customHeight="1">
      <c r="A46" s="116"/>
      <c r="B46" s="117"/>
      <c r="C46" s="117"/>
      <c r="D46" s="118"/>
      <c r="E46" s="117"/>
      <c r="F46" s="117"/>
      <c r="G46" s="118"/>
      <c r="H46" s="118"/>
      <c r="I46" s="118"/>
      <c r="J46" s="118"/>
      <c r="K46" s="118"/>
      <c r="L46" s="118"/>
      <c r="M46" s="118"/>
      <c r="N46" s="118"/>
      <c r="O46" s="118"/>
      <c r="P46" s="118"/>
      <c r="Q46" s="118"/>
      <c r="R46" s="119"/>
      <c r="S46" s="41"/>
      <c r="T46" s="42"/>
      <c r="U46" s="43"/>
    </row>
    <row r="47" spans="1:21" s="47" customFormat="1" ht="50" customHeight="1">
      <c r="A47" s="39" t="s">
        <v>145</v>
      </c>
      <c r="B47" s="39" t="s">
        <v>144</v>
      </c>
      <c r="C47" s="39" t="s">
        <v>100</v>
      </c>
      <c r="D47" s="39" t="s">
        <v>152</v>
      </c>
      <c r="E47" s="48" t="s">
        <v>122</v>
      </c>
      <c r="F47" s="39" t="s">
        <v>120</v>
      </c>
      <c r="G47" s="45" t="s">
        <v>79</v>
      </c>
      <c r="H47" s="40" t="s">
        <v>62</v>
      </c>
      <c r="I47" s="49">
        <v>61033201</v>
      </c>
      <c r="J47" s="45"/>
      <c r="K47" s="45"/>
      <c r="L47" s="45"/>
      <c r="M47" s="45"/>
      <c r="N47" s="45"/>
      <c r="O47" s="40">
        <f>SUM(J47:N47)</f>
        <v>0</v>
      </c>
      <c r="P47" s="41">
        <v>110</v>
      </c>
      <c r="Q47" s="42">
        <v>120</v>
      </c>
      <c r="R47" s="43">
        <v>88</v>
      </c>
      <c r="S47" s="41">
        <f>P47*O47</f>
        <v>0</v>
      </c>
      <c r="T47" s="42">
        <f>Q47*O47</f>
        <v>0</v>
      </c>
      <c r="U47" s="43">
        <f>O47*R47</f>
        <v>0</v>
      </c>
    </row>
    <row r="48" spans="1:21" s="47" customFormat="1" ht="50" customHeight="1">
      <c r="A48" s="39" t="s">
        <v>145</v>
      </c>
      <c r="B48" s="39" t="s">
        <v>150</v>
      </c>
      <c r="C48" s="39" t="s">
        <v>100</v>
      </c>
      <c r="D48" s="39" t="s">
        <v>151</v>
      </c>
      <c r="E48" s="48" t="s">
        <v>122</v>
      </c>
      <c r="F48" s="39" t="s">
        <v>120</v>
      </c>
      <c r="G48" s="45" t="s">
        <v>148</v>
      </c>
      <c r="H48" s="40" t="s">
        <v>62</v>
      </c>
      <c r="I48" s="49">
        <v>61033202</v>
      </c>
      <c r="J48" s="45"/>
      <c r="K48" s="45"/>
      <c r="L48" s="45"/>
      <c r="M48" s="45"/>
      <c r="N48" s="45"/>
      <c r="O48" s="40">
        <f>SUM(J48:N48)</f>
        <v>0</v>
      </c>
      <c r="P48" s="41">
        <v>110</v>
      </c>
      <c r="Q48" s="42">
        <v>120</v>
      </c>
      <c r="R48" s="43">
        <v>88</v>
      </c>
      <c r="S48" s="41">
        <f>P48*O48</f>
        <v>0</v>
      </c>
      <c r="T48" s="42">
        <f>Q48*O48</f>
        <v>0</v>
      </c>
      <c r="U48" s="43">
        <f>O48*R48</f>
        <v>0</v>
      </c>
    </row>
    <row r="49" spans="1:21" s="47" customFormat="1" ht="50" customHeight="1">
      <c r="A49" s="39" t="s">
        <v>145</v>
      </c>
      <c r="B49" s="39" t="s">
        <v>144</v>
      </c>
      <c r="C49" s="39" t="s">
        <v>100</v>
      </c>
      <c r="D49" s="39" t="s">
        <v>152</v>
      </c>
      <c r="E49" s="48" t="s">
        <v>122</v>
      </c>
      <c r="F49" s="39" t="s">
        <v>120</v>
      </c>
      <c r="G49" s="45" t="s">
        <v>20</v>
      </c>
      <c r="H49" s="40" t="s">
        <v>62</v>
      </c>
      <c r="I49" s="49">
        <v>61033201</v>
      </c>
      <c r="J49" s="45"/>
      <c r="K49" s="45"/>
      <c r="L49" s="45"/>
      <c r="M49" s="45"/>
      <c r="N49" s="45"/>
      <c r="O49" s="40">
        <f>SUM(J49:N49)</f>
        <v>0</v>
      </c>
      <c r="P49" s="41">
        <v>110</v>
      </c>
      <c r="Q49" s="42">
        <v>120</v>
      </c>
      <c r="R49" s="43">
        <v>88</v>
      </c>
      <c r="S49" s="41">
        <f>P49*O49</f>
        <v>0</v>
      </c>
      <c r="T49" s="42">
        <f>Q49*O49</f>
        <v>0</v>
      </c>
      <c r="U49" s="43">
        <f>O49*R49</f>
        <v>0</v>
      </c>
    </row>
    <row r="50" spans="1:21" s="47" customFormat="1" ht="50" customHeight="1">
      <c r="A50" s="116"/>
      <c r="B50" s="117"/>
      <c r="C50" s="117"/>
      <c r="D50" s="118"/>
      <c r="E50" s="117"/>
      <c r="F50" s="117"/>
      <c r="G50" s="118"/>
      <c r="H50" s="118"/>
      <c r="I50" s="118"/>
      <c r="J50" s="118"/>
      <c r="K50" s="118"/>
      <c r="L50" s="118"/>
      <c r="M50" s="118"/>
      <c r="N50" s="118"/>
      <c r="O50" s="118"/>
      <c r="P50" s="118"/>
      <c r="Q50" s="118"/>
      <c r="R50" s="119"/>
      <c r="S50" s="50"/>
      <c r="T50" s="50"/>
      <c r="U50" s="43"/>
    </row>
    <row r="51" spans="1:21" s="47" customFormat="1" ht="50" customHeight="1">
      <c r="A51" s="116"/>
      <c r="B51" s="117"/>
      <c r="C51" s="117"/>
      <c r="D51" s="118"/>
      <c r="E51" s="117"/>
      <c r="F51" s="117"/>
      <c r="G51" s="118"/>
      <c r="H51" s="118"/>
      <c r="I51" s="118"/>
      <c r="J51" s="118"/>
      <c r="K51" s="118"/>
      <c r="L51" s="118"/>
      <c r="M51" s="118"/>
      <c r="N51" s="118"/>
      <c r="O51" s="118"/>
      <c r="P51" s="118"/>
      <c r="Q51" s="118"/>
      <c r="R51" s="119"/>
      <c r="S51" s="50"/>
      <c r="T51" s="50"/>
      <c r="U51" s="43"/>
    </row>
    <row r="52" spans="1:21" s="47" customFormat="1" ht="50" customHeight="1">
      <c r="A52" s="64" t="s">
        <v>10</v>
      </c>
      <c r="B52" s="64"/>
      <c r="C52" s="64" t="s">
        <v>49</v>
      </c>
      <c r="D52" s="64" t="s">
        <v>45</v>
      </c>
      <c r="E52" s="64" t="s">
        <v>44</v>
      </c>
      <c r="F52" s="64" t="s">
        <v>46</v>
      </c>
      <c r="G52" s="64" t="s">
        <v>11</v>
      </c>
      <c r="H52" s="64" t="s">
        <v>25</v>
      </c>
      <c r="I52" s="64" t="s">
        <v>24</v>
      </c>
      <c r="J52" s="65" t="s">
        <v>1</v>
      </c>
      <c r="K52" s="65" t="s">
        <v>2</v>
      </c>
      <c r="L52" s="65" t="s">
        <v>3</v>
      </c>
      <c r="M52" s="66" t="s">
        <v>4</v>
      </c>
      <c r="N52" s="66" t="s">
        <v>6</v>
      </c>
      <c r="O52" s="67" t="s">
        <v>41</v>
      </c>
      <c r="P52" s="67" t="s">
        <v>184</v>
      </c>
      <c r="Q52" s="67" t="s">
        <v>182</v>
      </c>
      <c r="R52" s="67" t="s">
        <v>183</v>
      </c>
      <c r="S52" s="68" t="s">
        <v>129</v>
      </c>
      <c r="T52" s="68" t="s">
        <v>130</v>
      </c>
      <c r="U52" s="68" t="s">
        <v>42</v>
      </c>
    </row>
    <row r="53" spans="1:21" s="47" customFormat="1" ht="50" customHeight="1">
      <c r="A53" s="51"/>
      <c r="B53" s="51"/>
      <c r="C53" s="51"/>
      <c r="D53" s="51"/>
      <c r="E53" s="51"/>
      <c r="F53" s="51"/>
      <c r="G53" s="51"/>
      <c r="H53" s="51"/>
      <c r="I53" s="51"/>
      <c r="J53" s="51"/>
      <c r="K53" s="51"/>
      <c r="L53" s="51"/>
      <c r="M53" s="51"/>
      <c r="N53" s="51"/>
      <c r="O53" s="51"/>
      <c r="P53" s="52"/>
      <c r="Q53" s="52"/>
      <c r="R53" s="51"/>
      <c r="S53" s="52"/>
      <c r="T53" s="52"/>
      <c r="U53" s="53"/>
    </row>
    <row r="54" spans="1:21" s="47" customFormat="1" ht="50" customHeight="1">
      <c r="A54" s="116"/>
      <c r="B54" s="117"/>
      <c r="C54" s="117"/>
      <c r="D54" s="118"/>
      <c r="E54" s="117"/>
      <c r="F54" s="117"/>
      <c r="G54" s="118"/>
      <c r="H54" s="118"/>
      <c r="I54" s="118"/>
      <c r="J54" s="118"/>
      <c r="K54" s="118"/>
      <c r="L54" s="118"/>
      <c r="M54" s="118"/>
      <c r="N54" s="118"/>
      <c r="O54" s="118"/>
      <c r="P54" s="118"/>
      <c r="Q54" s="118"/>
      <c r="R54" s="119"/>
      <c r="S54" s="41"/>
      <c r="T54" s="42"/>
      <c r="U54" s="43"/>
    </row>
    <row r="55" spans="1:21" s="47" customFormat="1" ht="50" customHeight="1">
      <c r="A55" s="39" t="s">
        <v>176</v>
      </c>
      <c r="B55" s="48" t="s">
        <v>88</v>
      </c>
      <c r="C55" s="39" t="s">
        <v>50</v>
      </c>
      <c r="D55" s="39" t="s">
        <v>177</v>
      </c>
      <c r="E55" s="48" t="s">
        <v>178</v>
      </c>
      <c r="F55" s="54" t="s">
        <v>47</v>
      </c>
      <c r="G55" s="45" t="s">
        <v>17</v>
      </c>
      <c r="H55" s="40" t="s">
        <v>62</v>
      </c>
      <c r="I55" s="49">
        <v>61101120</v>
      </c>
      <c r="J55" s="45"/>
      <c r="K55" s="45"/>
      <c r="L55" s="45"/>
      <c r="M55" s="45"/>
      <c r="N55" s="45"/>
      <c r="O55" s="40">
        <f t="shared" ref="O55:O57" si="9">SUM(J55:N55)</f>
        <v>0</v>
      </c>
      <c r="P55" s="41">
        <v>48</v>
      </c>
      <c r="Q55" s="42">
        <v>52</v>
      </c>
      <c r="R55" s="43">
        <v>38</v>
      </c>
      <c r="S55" s="41">
        <f t="shared" ref="S55:S57" si="10">P55*O55</f>
        <v>0</v>
      </c>
      <c r="T55" s="42">
        <f t="shared" ref="T55:T57" si="11">Q55*O55</f>
        <v>0</v>
      </c>
      <c r="U55" s="43">
        <f t="shared" ref="U55:U57" si="12">O55*R55</f>
        <v>0</v>
      </c>
    </row>
    <row r="56" spans="1:21" s="47" customFormat="1" ht="50" customHeight="1">
      <c r="A56" s="39" t="s">
        <v>176</v>
      </c>
      <c r="B56" s="48" t="s">
        <v>88</v>
      </c>
      <c r="C56" s="39" t="s">
        <v>50</v>
      </c>
      <c r="D56" s="39" t="s">
        <v>177</v>
      </c>
      <c r="E56" s="48" t="s">
        <v>178</v>
      </c>
      <c r="F56" s="54" t="s">
        <v>47</v>
      </c>
      <c r="G56" s="45" t="s">
        <v>22</v>
      </c>
      <c r="H56" s="40" t="s">
        <v>62</v>
      </c>
      <c r="I56" s="49">
        <v>61101120</v>
      </c>
      <c r="J56" s="45"/>
      <c r="K56" s="45"/>
      <c r="L56" s="45"/>
      <c r="M56" s="45"/>
      <c r="N56" s="45"/>
      <c r="O56" s="40">
        <f t="shared" si="9"/>
        <v>0</v>
      </c>
      <c r="P56" s="41">
        <v>48</v>
      </c>
      <c r="Q56" s="42">
        <v>52</v>
      </c>
      <c r="R56" s="43">
        <v>38</v>
      </c>
      <c r="S56" s="41">
        <f t="shared" si="10"/>
        <v>0</v>
      </c>
      <c r="T56" s="42">
        <f t="shared" si="11"/>
        <v>0</v>
      </c>
      <c r="U56" s="43">
        <f t="shared" si="12"/>
        <v>0</v>
      </c>
    </row>
    <row r="57" spans="1:21" s="47" customFormat="1" ht="50" customHeight="1">
      <c r="A57" s="39" t="s">
        <v>176</v>
      </c>
      <c r="B57" s="48" t="s">
        <v>88</v>
      </c>
      <c r="C57" s="39" t="s">
        <v>50</v>
      </c>
      <c r="D57" s="39" t="s">
        <v>177</v>
      </c>
      <c r="E57" s="48" t="s">
        <v>178</v>
      </c>
      <c r="F57" s="54" t="s">
        <v>47</v>
      </c>
      <c r="G57" s="45" t="s">
        <v>16</v>
      </c>
      <c r="H57" s="40" t="s">
        <v>62</v>
      </c>
      <c r="I57" s="49">
        <v>61101120</v>
      </c>
      <c r="J57" s="45"/>
      <c r="K57" s="45"/>
      <c r="L57" s="45"/>
      <c r="M57" s="45"/>
      <c r="N57" s="45"/>
      <c r="O57" s="40">
        <f t="shared" si="9"/>
        <v>0</v>
      </c>
      <c r="P57" s="41">
        <v>48</v>
      </c>
      <c r="Q57" s="42">
        <v>52</v>
      </c>
      <c r="R57" s="43">
        <v>38</v>
      </c>
      <c r="S57" s="41">
        <f t="shared" si="10"/>
        <v>0</v>
      </c>
      <c r="T57" s="42">
        <f t="shared" si="11"/>
        <v>0</v>
      </c>
      <c r="U57" s="43">
        <f t="shared" si="12"/>
        <v>0</v>
      </c>
    </row>
    <row r="58" spans="1:21" s="47" customFormat="1" ht="50" customHeight="1">
      <c r="A58" s="116"/>
      <c r="B58" s="117"/>
      <c r="C58" s="117"/>
      <c r="D58" s="118"/>
      <c r="E58" s="117"/>
      <c r="F58" s="117"/>
      <c r="G58" s="118"/>
      <c r="H58" s="118"/>
      <c r="I58" s="118"/>
      <c r="J58" s="118"/>
      <c r="K58" s="118"/>
      <c r="L58" s="118"/>
      <c r="M58" s="118"/>
      <c r="N58" s="118"/>
      <c r="O58" s="118"/>
      <c r="P58" s="118"/>
      <c r="Q58" s="118"/>
      <c r="R58" s="119"/>
      <c r="S58" s="41"/>
      <c r="T58" s="42"/>
      <c r="U58" s="43"/>
    </row>
    <row r="59" spans="1:21" s="47" customFormat="1" ht="50" customHeight="1">
      <c r="A59" s="54" t="s">
        <v>141</v>
      </c>
      <c r="B59" s="48" t="s">
        <v>88</v>
      </c>
      <c r="C59" s="45" t="s">
        <v>101</v>
      </c>
      <c r="D59" s="39" t="s">
        <v>181</v>
      </c>
      <c r="E59" s="48" t="s">
        <v>142</v>
      </c>
      <c r="F59" s="39" t="s">
        <v>47</v>
      </c>
      <c r="G59" s="39" t="s">
        <v>77</v>
      </c>
      <c r="H59" s="40" t="s">
        <v>62</v>
      </c>
      <c r="I59" s="39">
        <v>62052000</v>
      </c>
      <c r="J59" s="39"/>
      <c r="K59" s="39"/>
      <c r="L59" s="39"/>
      <c r="M59" s="55"/>
      <c r="N59" s="55"/>
      <c r="O59" s="40">
        <f t="shared" ref="O59:O63" si="13">SUM(J59:N59)</f>
        <v>0</v>
      </c>
      <c r="P59" s="41">
        <f>R59*1.2</f>
        <v>18</v>
      </c>
      <c r="Q59" s="46">
        <v>19</v>
      </c>
      <c r="R59" s="56">
        <v>15</v>
      </c>
      <c r="S59" s="41">
        <f>O59*P59</f>
        <v>0</v>
      </c>
      <c r="T59" s="46">
        <f>Q59*O59</f>
        <v>0</v>
      </c>
      <c r="U59" s="43">
        <f t="shared" ref="U59:U63" si="14">O59*R59</f>
        <v>0</v>
      </c>
    </row>
    <row r="60" spans="1:21" s="47" customFormat="1" ht="50" customHeight="1">
      <c r="A60" s="54" t="s">
        <v>141</v>
      </c>
      <c r="B60" s="48" t="s">
        <v>88</v>
      </c>
      <c r="C60" s="45" t="s">
        <v>101</v>
      </c>
      <c r="D60" s="39" t="s">
        <v>181</v>
      </c>
      <c r="E60" s="48" t="s">
        <v>142</v>
      </c>
      <c r="F60" s="39" t="s">
        <v>47</v>
      </c>
      <c r="G60" s="39" t="s">
        <v>16</v>
      </c>
      <c r="H60" s="40" t="s">
        <v>62</v>
      </c>
      <c r="I60" s="39">
        <v>62052000</v>
      </c>
      <c r="J60" s="39"/>
      <c r="K60" s="39"/>
      <c r="L60" s="39"/>
      <c r="M60" s="55"/>
      <c r="N60" s="55"/>
      <c r="O60" s="40">
        <f t="shared" si="13"/>
        <v>0</v>
      </c>
      <c r="P60" s="41">
        <f>R60*1.2</f>
        <v>18</v>
      </c>
      <c r="Q60" s="46">
        <v>19</v>
      </c>
      <c r="R60" s="56">
        <v>15</v>
      </c>
      <c r="S60" s="41">
        <f>O60*P60</f>
        <v>0</v>
      </c>
      <c r="T60" s="46">
        <f>Q60*O60</f>
        <v>0</v>
      </c>
      <c r="U60" s="43">
        <f t="shared" si="14"/>
        <v>0</v>
      </c>
    </row>
    <row r="61" spans="1:21" s="47" customFormat="1" ht="50" customHeight="1">
      <c r="A61" s="54" t="s">
        <v>141</v>
      </c>
      <c r="B61" s="48" t="s">
        <v>88</v>
      </c>
      <c r="C61" s="45" t="s">
        <v>101</v>
      </c>
      <c r="D61" s="39" t="s">
        <v>181</v>
      </c>
      <c r="E61" s="48" t="s">
        <v>142</v>
      </c>
      <c r="F61" s="39" t="s">
        <v>47</v>
      </c>
      <c r="G61" s="39" t="s">
        <v>17</v>
      </c>
      <c r="H61" s="40" t="s">
        <v>62</v>
      </c>
      <c r="I61" s="39">
        <v>62052000</v>
      </c>
      <c r="J61" s="39"/>
      <c r="K61" s="39"/>
      <c r="L61" s="39"/>
      <c r="M61" s="55"/>
      <c r="N61" s="55"/>
      <c r="O61" s="40">
        <f t="shared" si="13"/>
        <v>0</v>
      </c>
      <c r="P61" s="41">
        <f>R61*1.2</f>
        <v>18</v>
      </c>
      <c r="Q61" s="46">
        <v>19</v>
      </c>
      <c r="R61" s="56">
        <v>15</v>
      </c>
      <c r="S61" s="41">
        <f>O61*P61</f>
        <v>0</v>
      </c>
      <c r="T61" s="46">
        <f>Q61*O61</f>
        <v>0</v>
      </c>
      <c r="U61" s="43">
        <f t="shared" si="14"/>
        <v>0</v>
      </c>
    </row>
    <row r="62" spans="1:21" s="47" customFormat="1" ht="50" customHeight="1">
      <c r="A62" s="54" t="s">
        <v>141</v>
      </c>
      <c r="B62" s="48" t="s">
        <v>88</v>
      </c>
      <c r="C62" s="45" t="s">
        <v>101</v>
      </c>
      <c r="D62" s="39" t="s">
        <v>181</v>
      </c>
      <c r="E62" s="48" t="s">
        <v>142</v>
      </c>
      <c r="F62" s="39" t="s">
        <v>47</v>
      </c>
      <c r="G62" s="39" t="s">
        <v>140</v>
      </c>
      <c r="H62" s="40" t="s">
        <v>62</v>
      </c>
      <c r="I62" s="39">
        <v>62052000</v>
      </c>
      <c r="J62" s="39"/>
      <c r="K62" s="39"/>
      <c r="L62" s="39"/>
      <c r="M62" s="55"/>
      <c r="N62" s="55"/>
      <c r="O62" s="40">
        <f t="shared" si="13"/>
        <v>0</v>
      </c>
      <c r="P62" s="41">
        <f>R62*1.2</f>
        <v>18</v>
      </c>
      <c r="Q62" s="46">
        <v>19</v>
      </c>
      <c r="R62" s="56">
        <v>15</v>
      </c>
      <c r="S62" s="41">
        <f>O62*P62</f>
        <v>0</v>
      </c>
      <c r="T62" s="46">
        <f>Q62*O62</f>
        <v>0</v>
      </c>
      <c r="U62" s="43">
        <f t="shared" si="14"/>
        <v>0</v>
      </c>
    </row>
    <row r="63" spans="1:21" s="47" customFormat="1" ht="50" customHeight="1">
      <c r="A63" s="54" t="s">
        <v>141</v>
      </c>
      <c r="B63" s="48" t="s">
        <v>88</v>
      </c>
      <c r="C63" s="45" t="s">
        <v>101</v>
      </c>
      <c r="D63" s="39" t="s">
        <v>181</v>
      </c>
      <c r="E63" s="48" t="s">
        <v>142</v>
      </c>
      <c r="F63" s="39" t="s">
        <v>47</v>
      </c>
      <c r="G63" s="39" t="s">
        <v>22</v>
      </c>
      <c r="H63" s="40" t="s">
        <v>62</v>
      </c>
      <c r="I63" s="39">
        <v>62052000</v>
      </c>
      <c r="J63" s="39"/>
      <c r="K63" s="39"/>
      <c r="L63" s="39"/>
      <c r="M63" s="39"/>
      <c r="N63" s="39"/>
      <c r="O63" s="40">
        <f t="shared" si="13"/>
        <v>0</v>
      </c>
      <c r="P63" s="41">
        <f>R63*1.2</f>
        <v>18</v>
      </c>
      <c r="Q63" s="46">
        <v>19</v>
      </c>
      <c r="R63" s="56">
        <v>15</v>
      </c>
      <c r="S63" s="41">
        <f>O63*P63</f>
        <v>0</v>
      </c>
      <c r="T63" s="46">
        <f>Q63*O63</f>
        <v>0</v>
      </c>
      <c r="U63" s="43">
        <f t="shared" si="14"/>
        <v>0</v>
      </c>
    </row>
    <row r="64" spans="1:21" s="47" customFormat="1" ht="50" customHeight="1">
      <c r="A64" s="116"/>
      <c r="B64" s="117"/>
      <c r="C64" s="117"/>
      <c r="D64" s="118"/>
      <c r="E64" s="117"/>
      <c r="F64" s="117"/>
      <c r="G64" s="118"/>
      <c r="H64" s="118"/>
      <c r="I64" s="118"/>
      <c r="J64" s="118"/>
      <c r="K64" s="118"/>
      <c r="L64" s="118"/>
      <c r="M64" s="118"/>
      <c r="N64" s="118"/>
      <c r="O64" s="118"/>
      <c r="P64" s="118"/>
      <c r="Q64" s="118"/>
      <c r="R64" s="119"/>
      <c r="S64" s="41"/>
      <c r="T64" s="42"/>
      <c r="U64" s="43"/>
    </row>
    <row r="65" spans="1:21" s="47" customFormat="1" ht="50" customHeight="1">
      <c r="A65" s="54" t="s">
        <v>188</v>
      </c>
      <c r="B65" s="48" t="s">
        <v>144</v>
      </c>
      <c r="C65" s="45" t="s">
        <v>101</v>
      </c>
      <c r="D65" s="39" t="s">
        <v>187</v>
      </c>
      <c r="E65" s="48" t="s">
        <v>142</v>
      </c>
      <c r="F65" s="39" t="s">
        <v>47</v>
      </c>
      <c r="G65" s="39" t="s">
        <v>77</v>
      </c>
      <c r="H65" s="40" t="s">
        <v>62</v>
      </c>
      <c r="I65" s="39">
        <v>62052000</v>
      </c>
      <c r="J65" s="39"/>
      <c r="K65" s="39"/>
      <c r="L65" s="39"/>
      <c r="M65" s="55"/>
      <c r="N65" s="55"/>
      <c r="O65" s="40">
        <f t="shared" ref="O65:O69" si="15">SUM(J65:N65)</f>
        <v>0</v>
      </c>
      <c r="P65" s="41">
        <f>R65*1.2</f>
        <v>18</v>
      </c>
      <c r="Q65" s="46">
        <v>19</v>
      </c>
      <c r="R65" s="56">
        <v>15</v>
      </c>
      <c r="S65" s="41">
        <f>O65*P65</f>
        <v>0</v>
      </c>
      <c r="T65" s="46">
        <f>Q65*O65</f>
        <v>0</v>
      </c>
      <c r="U65" s="43">
        <f t="shared" ref="U65:U69" si="16">O65*R65</f>
        <v>0</v>
      </c>
    </row>
    <row r="66" spans="1:21" s="47" customFormat="1" ht="50" customHeight="1">
      <c r="A66" s="54" t="s">
        <v>188</v>
      </c>
      <c r="B66" s="48" t="s">
        <v>144</v>
      </c>
      <c r="C66" s="45" t="s">
        <v>101</v>
      </c>
      <c r="D66" s="39" t="s">
        <v>187</v>
      </c>
      <c r="E66" s="48" t="s">
        <v>142</v>
      </c>
      <c r="F66" s="39" t="s">
        <v>47</v>
      </c>
      <c r="G66" s="39" t="s">
        <v>16</v>
      </c>
      <c r="H66" s="40" t="s">
        <v>62</v>
      </c>
      <c r="I66" s="39">
        <v>62052000</v>
      </c>
      <c r="J66" s="39"/>
      <c r="K66" s="39"/>
      <c r="L66" s="39"/>
      <c r="M66" s="55"/>
      <c r="N66" s="55"/>
      <c r="O66" s="40">
        <f t="shared" si="15"/>
        <v>0</v>
      </c>
      <c r="P66" s="41">
        <f>R66*1.2</f>
        <v>18</v>
      </c>
      <c r="Q66" s="46">
        <v>19</v>
      </c>
      <c r="R66" s="56">
        <v>15</v>
      </c>
      <c r="S66" s="41">
        <f>O66*P66</f>
        <v>0</v>
      </c>
      <c r="T66" s="46">
        <f>Q66*O66</f>
        <v>0</v>
      </c>
      <c r="U66" s="43">
        <f t="shared" si="16"/>
        <v>0</v>
      </c>
    </row>
    <row r="67" spans="1:21" s="47" customFormat="1" ht="50" customHeight="1">
      <c r="A67" s="54" t="s">
        <v>188</v>
      </c>
      <c r="B67" s="48" t="s">
        <v>144</v>
      </c>
      <c r="C67" s="45" t="s">
        <v>101</v>
      </c>
      <c r="D67" s="39" t="s">
        <v>187</v>
      </c>
      <c r="E67" s="48" t="s">
        <v>142</v>
      </c>
      <c r="F67" s="39" t="s">
        <v>47</v>
      </c>
      <c r="G67" s="39" t="s">
        <v>17</v>
      </c>
      <c r="H67" s="40" t="s">
        <v>62</v>
      </c>
      <c r="I67" s="39">
        <v>62052000</v>
      </c>
      <c r="J67" s="39"/>
      <c r="K67" s="39"/>
      <c r="L67" s="39"/>
      <c r="M67" s="55"/>
      <c r="N67" s="55"/>
      <c r="O67" s="40">
        <f t="shared" si="15"/>
        <v>0</v>
      </c>
      <c r="P67" s="41">
        <f>R67*1.2</f>
        <v>18</v>
      </c>
      <c r="Q67" s="46">
        <v>19</v>
      </c>
      <c r="R67" s="56">
        <v>15</v>
      </c>
      <c r="S67" s="41">
        <f>O67*P67</f>
        <v>0</v>
      </c>
      <c r="T67" s="46">
        <f>Q67*O67</f>
        <v>0</v>
      </c>
      <c r="U67" s="43">
        <f t="shared" si="16"/>
        <v>0</v>
      </c>
    </row>
    <row r="68" spans="1:21" s="47" customFormat="1" ht="50" customHeight="1">
      <c r="A68" s="54" t="s">
        <v>188</v>
      </c>
      <c r="B68" s="48" t="s">
        <v>144</v>
      </c>
      <c r="C68" s="45" t="s">
        <v>101</v>
      </c>
      <c r="D68" s="39" t="s">
        <v>187</v>
      </c>
      <c r="E68" s="48" t="s">
        <v>142</v>
      </c>
      <c r="F68" s="39" t="s">
        <v>47</v>
      </c>
      <c r="G68" s="39" t="s">
        <v>140</v>
      </c>
      <c r="H68" s="40" t="s">
        <v>62</v>
      </c>
      <c r="I68" s="39">
        <v>62052000</v>
      </c>
      <c r="J68" s="39"/>
      <c r="K68" s="39"/>
      <c r="L68" s="39"/>
      <c r="M68" s="55"/>
      <c r="N68" s="55"/>
      <c r="O68" s="40">
        <f t="shared" si="15"/>
        <v>0</v>
      </c>
      <c r="P68" s="41">
        <f>R68*1.2</f>
        <v>18</v>
      </c>
      <c r="Q68" s="46">
        <v>19</v>
      </c>
      <c r="R68" s="56">
        <v>15</v>
      </c>
      <c r="S68" s="41">
        <f>O68*P68</f>
        <v>0</v>
      </c>
      <c r="T68" s="46">
        <f>Q68*O68</f>
        <v>0</v>
      </c>
      <c r="U68" s="43">
        <f t="shared" si="16"/>
        <v>0</v>
      </c>
    </row>
    <row r="69" spans="1:21" s="47" customFormat="1" ht="50" customHeight="1">
      <c r="A69" s="54" t="s">
        <v>188</v>
      </c>
      <c r="B69" s="48" t="s">
        <v>144</v>
      </c>
      <c r="C69" s="45" t="s">
        <v>101</v>
      </c>
      <c r="D69" s="39" t="s">
        <v>187</v>
      </c>
      <c r="E69" s="48" t="s">
        <v>142</v>
      </c>
      <c r="F69" s="39" t="s">
        <v>47</v>
      </c>
      <c r="G69" s="39" t="s">
        <v>22</v>
      </c>
      <c r="H69" s="40" t="s">
        <v>62</v>
      </c>
      <c r="I69" s="39">
        <v>62052000</v>
      </c>
      <c r="J69" s="39"/>
      <c r="K69" s="39"/>
      <c r="L69" s="39"/>
      <c r="M69" s="39"/>
      <c r="N69" s="39"/>
      <c r="O69" s="40">
        <f t="shared" si="15"/>
        <v>0</v>
      </c>
      <c r="P69" s="41">
        <f>R69*1.2</f>
        <v>18</v>
      </c>
      <c r="Q69" s="46">
        <v>19</v>
      </c>
      <c r="R69" s="56">
        <v>15</v>
      </c>
      <c r="S69" s="41">
        <f>O69*P69</f>
        <v>0</v>
      </c>
      <c r="T69" s="46">
        <f>Q69*O69</f>
        <v>0</v>
      </c>
      <c r="U69" s="43">
        <f t="shared" si="16"/>
        <v>0</v>
      </c>
    </row>
    <row r="70" spans="1:21" s="47" customFormat="1" ht="50" customHeight="1">
      <c r="A70" s="116"/>
      <c r="B70" s="117"/>
      <c r="C70" s="117"/>
      <c r="D70" s="118"/>
      <c r="E70" s="117"/>
      <c r="F70" s="117"/>
      <c r="G70" s="118"/>
      <c r="H70" s="118"/>
      <c r="I70" s="118"/>
      <c r="J70" s="118"/>
      <c r="K70" s="118"/>
      <c r="L70" s="118"/>
      <c r="M70" s="118"/>
      <c r="N70" s="118"/>
      <c r="O70" s="118"/>
      <c r="P70" s="118"/>
      <c r="Q70" s="118"/>
      <c r="R70" s="119"/>
      <c r="S70" s="41"/>
      <c r="T70" s="42"/>
      <c r="U70" s="43"/>
    </row>
    <row r="71" spans="1:21" s="47" customFormat="1" ht="50" customHeight="1">
      <c r="A71" s="39" t="s">
        <v>166</v>
      </c>
      <c r="B71" s="48" t="s">
        <v>144</v>
      </c>
      <c r="C71" s="45" t="s">
        <v>101</v>
      </c>
      <c r="D71" s="39" t="s">
        <v>167</v>
      </c>
      <c r="E71" s="48" t="s">
        <v>99</v>
      </c>
      <c r="F71" s="39" t="s">
        <v>47</v>
      </c>
      <c r="G71" s="39" t="s">
        <v>79</v>
      </c>
      <c r="H71" s="40" t="s">
        <v>62</v>
      </c>
      <c r="I71" s="39">
        <v>62052000</v>
      </c>
      <c r="J71" s="39"/>
      <c r="K71" s="39"/>
      <c r="L71" s="39"/>
      <c r="M71" s="39"/>
      <c r="N71" s="39"/>
      <c r="O71" s="40">
        <f t="shared" ref="O71" si="17">SUM(J71:N71)</f>
        <v>0</v>
      </c>
      <c r="P71" s="41">
        <v>72</v>
      </c>
      <c r="Q71" s="46">
        <v>79</v>
      </c>
      <c r="R71" s="56">
        <v>58</v>
      </c>
      <c r="S71" s="41">
        <f>O71*P71</f>
        <v>0</v>
      </c>
      <c r="T71" s="46">
        <f>Q71*O71</f>
        <v>0</v>
      </c>
      <c r="U71" s="43">
        <f t="shared" ref="U71" si="18">O71*R71</f>
        <v>0</v>
      </c>
    </row>
    <row r="72" spans="1:21" s="47" customFormat="1" ht="50" customHeight="1">
      <c r="A72" s="39" t="s">
        <v>166</v>
      </c>
      <c r="B72" s="48" t="s">
        <v>144</v>
      </c>
      <c r="C72" s="45" t="s">
        <v>101</v>
      </c>
      <c r="D72" s="39" t="s">
        <v>167</v>
      </c>
      <c r="E72" s="48" t="s">
        <v>99</v>
      </c>
      <c r="F72" s="39" t="s">
        <v>47</v>
      </c>
      <c r="G72" s="39" t="s">
        <v>21</v>
      </c>
      <c r="H72" s="40" t="s">
        <v>62</v>
      </c>
      <c r="I72" s="39">
        <v>62052000</v>
      </c>
      <c r="J72" s="39"/>
      <c r="K72" s="39"/>
      <c r="L72" s="39"/>
      <c r="M72" s="39"/>
      <c r="N72" s="39"/>
      <c r="O72" s="40">
        <f t="shared" ref="O72" si="19">SUM(J72:N72)</f>
        <v>0</v>
      </c>
      <c r="P72" s="41">
        <v>72</v>
      </c>
      <c r="Q72" s="46">
        <v>79</v>
      </c>
      <c r="R72" s="56">
        <v>58</v>
      </c>
      <c r="S72" s="41">
        <f>O72*P72</f>
        <v>0</v>
      </c>
      <c r="T72" s="46">
        <f>Q72*O72</f>
        <v>0</v>
      </c>
      <c r="U72" s="43">
        <f t="shared" ref="U72" si="20">O72*R72</f>
        <v>0</v>
      </c>
    </row>
    <row r="73" spans="1:21" s="47" customFormat="1" ht="50" customHeight="1">
      <c r="A73" s="116"/>
      <c r="B73" s="117"/>
      <c r="C73" s="117"/>
      <c r="D73" s="118"/>
      <c r="E73" s="117"/>
      <c r="F73" s="117"/>
      <c r="G73" s="118"/>
      <c r="H73" s="118"/>
      <c r="I73" s="118"/>
      <c r="J73" s="118"/>
      <c r="K73" s="118"/>
      <c r="L73" s="118"/>
      <c r="M73" s="118"/>
      <c r="N73" s="118"/>
      <c r="O73" s="118"/>
      <c r="P73" s="118"/>
      <c r="Q73" s="118"/>
      <c r="R73" s="119"/>
      <c r="S73" s="41"/>
      <c r="T73" s="42"/>
      <c r="U73" s="43"/>
    </row>
    <row r="74" spans="1:21" s="47" customFormat="1" ht="50" customHeight="1">
      <c r="A74" s="39" t="s">
        <v>168</v>
      </c>
      <c r="B74" s="48" t="s">
        <v>144</v>
      </c>
      <c r="C74" s="45" t="s">
        <v>101</v>
      </c>
      <c r="D74" s="101" t="s">
        <v>179</v>
      </c>
      <c r="E74" s="48" t="s">
        <v>99</v>
      </c>
      <c r="F74" s="39" t="s">
        <v>47</v>
      </c>
      <c r="G74" s="39" t="s">
        <v>79</v>
      </c>
      <c r="H74" s="40" t="s">
        <v>62</v>
      </c>
      <c r="I74" s="39">
        <v>62052000</v>
      </c>
      <c r="J74" s="39"/>
      <c r="K74" s="39"/>
      <c r="L74" s="39"/>
      <c r="M74" s="39"/>
      <c r="N74" s="39"/>
      <c r="O74" s="40">
        <f t="shared" ref="O74:O75" si="21">SUM(J74:N74)</f>
        <v>0</v>
      </c>
      <c r="P74" s="41">
        <v>85</v>
      </c>
      <c r="Q74" s="46">
        <v>92</v>
      </c>
      <c r="R74" s="43">
        <v>68</v>
      </c>
      <c r="S74" s="41">
        <f>O74*P74</f>
        <v>0</v>
      </c>
      <c r="T74" s="46">
        <f>Q74*O74</f>
        <v>0</v>
      </c>
      <c r="U74" s="43">
        <f>O74*R74</f>
        <v>0</v>
      </c>
    </row>
    <row r="75" spans="1:21" s="47" customFormat="1" ht="50" customHeight="1">
      <c r="A75" s="39" t="s">
        <v>168</v>
      </c>
      <c r="B75" s="48" t="s">
        <v>144</v>
      </c>
      <c r="C75" s="45" t="s">
        <v>101</v>
      </c>
      <c r="D75" s="101" t="s">
        <v>179</v>
      </c>
      <c r="E75" s="48" t="s">
        <v>99</v>
      </c>
      <c r="F75" s="39" t="s">
        <v>47</v>
      </c>
      <c r="G75" s="39" t="s">
        <v>23</v>
      </c>
      <c r="H75" s="40" t="s">
        <v>62</v>
      </c>
      <c r="I75" s="39">
        <v>62052000</v>
      </c>
      <c r="J75" s="39"/>
      <c r="K75" s="39"/>
      <c r="L75" s="39"/>
      <c r="M75" s="39"/>
      <c r="N75" s="39"/>
      <c r="O75" s="40">
        <f t="shared" si="21"/>
        <v>0</v>
      </c>
      <c r="P75" s="41">
        <v>85</v>
      </c>
      <c r="Q75" s="46">
        <v>92</v>
      </c>
      <c r="R75" s="43">
        <v>68</v>
      </c>
      <c r="S75" s="41">
        <f>O75*P75</f>
        <v>0</v>
      </c>
      <c r="T75" s="46">
        <f>Q75*O75</f>
        <v>0</v>
      </c>
      <c r="U75" s="43">
        <f>O75*R75</f>
        <v>0</v>
      </c>
    </row>
    <row r="76" spans="1:21" s="47" customFormat="1" ht="50" customHeight="1">
      <c r="A76" s="116"/>
      <c r="B76" s="117"/>
      <c r="C76" s="117"/>
      <c r="D76" s="118"/>
      <c r="E76" s="117"/>
      <c r="F76" s="117"/>
      <c r="G76" s="118"/>
      <c r="H76" s="118"/>
      <c r="I76" s="118"/>
      <c r="J76" s="118"/>
      <c r="K76" s="118"/>
      <c r="L76" s="118"/>
      <c r="M76" s="118"/>
      <c r="N76" s="118"/>
      <c r="O76" s="118"/>
      <c r="P76" s="118"/>
      <c r="Q76" s="118"/>
      <c r="R76" s="119"/>
      <c r="S76" s="41"/>
      <c r="T76" s="42"/>
      <c r="U76" s="43"/>
    </row>
    <row r="77" spans="1:21" s="38" customFormat="1" ht="50" customHeight="1">
      <c r="A77" s="64" t="s">
        <v>10</v>
      </c>
      <c r="B77" s="64"/>
      <c r="C77" s="64" t="s">
        <v>49</v>
      </c>
      <c r="D77" s="64" t="s">
        <v>45</v>
      </c>
      <c r="E77" s="64" t="s">
        <v>44</v>
      </c>
      <c r="F77" s="64" t="s">
        <v>46</v>
      </c>
      <c r="G77" s="64" t="s">
        <v>11</v>
      </c>
      <c r="H77" s="64" t="s">
        <v>25</v>
      </c>
      <c r="I77" s="64" t="s">
        <v>24</v>
      </c>
      <c r="J77" s="65" t="s">
        <v>1</v>
      </c>
      <c r="K77" s="65" t="s">
        <v>2</v>
      </c>
      <c r="L77" s="65" t="s">
        <v>3</v>
      </c>
      <c r="M77" s="66" t="s">
        <v>4</v>
      </c>
      <c r="N77" s="66" t="s">
        <v>6</v>
      </c>
      <c r="O77" s="67" t="s">
        <v>41</v>
      </c>
      <c r="P77" s="67" t="s">
        <v>184</v>
      </c>
      <c r="Q77" s="67" t="s">
        <v>182</v>
      </c>
      <c r="R77" s="67" t="s">
        <v>183</v>
      </c>
      <c r="S77" s="68" t="s">
        <v>129</v>
      </c>
      <c r="T77" s="68" t="s">
        <v>130</v>
      </c>
      <c r="U77" s="68" t="s">
        <v>42</v>
      </c>
    </row>
    <row r="78" spans="1:21" s="24" customFormat="1" ht="50" customHeight="1">
      <c r="A78" s="54"/>
      <c r="B78" s="54"/>
      <c r="C78" s="54"/>
      <c r="D78" s="40"/>
      <c r="E78" s="54"/>
      <c r="F78" s="54"/>
      <c r="G78" s="40"/>
      <c r="H78" s="40"/>
      <c r="I78" s="40"/>
      <c r="J78" s="40"/>
      <c r="K78" s="40"/>
      <c r="L78" s="40"/>
      <c r="M78" s="40"/>
      <c r="N78" s="40"/>
      <c r="O78" s="40"/>
      <c r="P78" s="40"/>
      <c r="Q78" s="40"/>
      <c r="R78" s="43"/>
      <c r="S78" s="41"/>
      <c r="T78" s="41"/>
      <c r="U78" s="43"/>
    </row>
    <row r="79" spans="1:21" s="24" customFormat="1" ht="50" customHeight="1">
      <c r="A79" s="54" t="s">
        <v>82</v>
      </c>
      <c r="B79" s="39" t="s">
        <v>88</v>
      </c>
      <c r="C79" s="54" t="s">
        <v>65</v>
      </c>
      <c r="D79" s="54" t="s">
        <v>12</v>
      </c>
      <c r="E79" s="54" t="s">
        <v>67</v>
      </c>
      <c r="F79" s="54" t="s">
        <v>47</v>
      </c>
      <c r="G79" s="40" t="s">
        <v>18</v>
      </c>
      <c r="H79" s="40" t="s">
        <v>62</v>
      </c>
      <c r="I79" s="40">
        <v>62034200</v>
      </c>
      <c r="J79" s="40"/>
      <c r="K79" s="40"/>
      <c r="L79" s="40"/>
      <c r="M79" s="40"/>
      <c r="N79" s="40"/>
      <c r="O79" s="40">
        <f t="shared" ref="O79:O80" si="22">SUM(J79:N79)</f>
        <v>0</v>
      </c>
      <c r="P79" s="41">
        <v>82</v>
      </c>
      <c r="Q79" s="46">
        <v>88</v>
      </c>
      <c r="R79" s="43">
        <v>65</v>
      </c>
      <c r="S79" s="41">
        <f>O79*P79</f>
        <v>0</v>
      </c>
      <c r="T79" s="46">
        <f>Q79*O79</f>
        <v>0</v>
      </c>
      <c r="U79" s="43">
        <f>O79*R79</f>
        <v>0</v>
      </c>
    </row>
    <row r="80" spans="1:21" s="24" customFormat="1" ht="50" customHeight="1">
      <c r="A80" s="103" t="s">
        <v>82</v>
      </c>
      <c r="B80" s="104" t="s">
        <v>88</v>
      </c>
      <c r="C80" s="103" t="s">
        <v>65</v>
      </c>
      <c r="D80" s="103" t="s">
        <v>12</v>
      </c>
      <c r="E80" s="103" t="s">
        <v>67</v>
      </c>
      <c r="F80" s="103" t="s">
        <v>47</v>
      </c>
      <c r="G80" s="105" t="s">
        <v>16</v>
      </c>
      <c r="H80" s="105" t="s">
        <v>62</v>
      </c>
      <c r="I80" s="105">
        <v>62034200</v>
      </c>
      <c r="J80" s="105"/>
      <c r="K80" s="105"/>
      <c r="L80" s="105"/>
      <c r="M80" s="105"/>
      <c r="N80" s="105"/>
      <c r="O80" s="105">
        <f t="shared" si="22"/>
        <v>0</v>
      </c>
      <c r="P80" s="106">
        <v>82</v>
      </c>
      <c r="Q80" s="107">
        <v>88</v>
      </c>
      <c r="R80" s="108">
        <v>65</v>
      </c>
      <c r="S80" s="41">
        <f>O80*P80</f>
        <v>0</v>
      </c>
      <c r="T80" s="46">
        <f>Q80*O80</f>
        <v>0</v>
      </c>
      <c r="U80" s="43">
        <f>O80*R80</f>
        <v>0</v>
      </c>
    </row>
    <row r="81" spans="1:21" s="24" customFormat="1" ht="50" customHeight="1">
      <c r="A81" s="116"/>
      <c r="B81" s="117"/>
      <c r="C81" s="117"/>
      <c r="D81" s="118"/>
      <c r="E81" s="117"/>
      <c r="F81" s="117"/>
      <c r="G81" s="118"/>
      <c r="H81" s="118"/>
      <c r="I81" s="118"/>
      <c r="J81" s="118"/>
      <c r="K81" s="118"/>
      <c r="L81" s="118"/>
      <c r="M81" s="118"/>
      <c r="N81" s="118"/>
      <c r="O81" s="118"/>
      <c r="P81" s="118"/>
      <c r="Q81" s="118"/>
      <c r="R81" s="119"/>
      <c r="S81" s="102"/>
      <c r="T81" s="41"/>
      <c r="U81" s="43"/>
    </row>
    <row r="82" spans="1:21" s="24" customFormat="1" ht="50" customHeight="1">
      <c r="A82" s="109" t="s">
        <v>83</v>
      </c>
      <c r="B82" s="109" t="s">
        <v>88</v>
      </c>
      <c r="C82" s="109" t="s">
        <v>65</v>
      </c>
      <c r="D82" s="110" t="s">
        <v>104</v>
      </c>
      <c r="E82" s="109" t="s">
        <v>67</v>
      </c>
      <c r="F82" s="109" t="s">
        <v>47</v>
      </c>
      <c r="G82" s="111" t="s">
        <v>92</v>
      </c>
      <c r="H82" s="112" t="s">
        <v>62</v>
      </c>
      <c r="I82" s="112">
        <v>62034200</v>
      </c>
      <c r="J82" s="111"/>
      <c r="K82" s="111"/>
      <c r="L82" s="111"/>
      <c r="M82" s="111"/>
      <c r="N82" s="111"/>
      <c r="O82" s="112">
        <f t="shared" ref="O82" si="23">SUM(J82:N82)</f>
        <v>0</v>
      </c>
      <c r="P82" s="113">
        <v>82</v>
      </c>
      <c r="Q82" s="114">
        <v>88</v>
      </c>
      <c r="R82" s="115">
        <v>65</v>
      </c>
      <c r="S82" s="41">
        <f>O82*P82</f>
        <v>0</v>
      </c>
      <c r="T82" s="46">
        <f>Q82*O82</f>
        <v>0</v>
      </c>
      <c r="U82" s="57">
        <v>0</v>
      </c>
    </row>
    <row r="83" spans="1:21" s="24" customFormat="1" ht="50" customHeight="1">
      <c r="A83" s="116"/>
      <c r="B83" s="117"/>
      <c r="C83" s="117"/>
      <c r="D83" s="118"/>
      <c r="E83" s="117"/>
      <c r="F83" s="117"/>
      <c r="G83" s="118"/>
      <c r="H83" s="118"/>
      <c r="I83" s="118"/>
      <c r="J83" s="118"/>
      <c r="K83" s="118"/>
      <c r="L83" s="118"/>
      <c r="M83" s="118"/>
      <c r="N83" s="118"/>
      <c r="O83" s="118"/>
      <c r="P83" s="118"/>
      <c r="Q83" s="118"/>
      <c r="R83" s="119"/>
      <c r="S83" s="41"/>
      <c r="T83" s="41"/>
      <c r="U83" s="43"/>
    </row>
    <row r="84" spans="1:21" s="24" customFormat="1" ht="50" customHeight="1">
      <c r="A84" s="54" t="s">
        <v>0</v>
      </c>
      <c r="B84" s="54" t="s">
        <v>88</v>
      </c>
      <c r="C84" s="54" t="s">
        <v>65</v>
      </c>
      <c r="D84" s="54" t="s">
        <v>13</v>
      </c>
      <c r="E84" s="54" t="s">
        <v>67</v>
      </c>
      <c r="F84" s="54" t="s">
        <v>47</v>
      </c>
      <c r="G84" s="40" t="s">
        <v>19</v>
      </c>
      <c r="H84" s="40" t="s">
        <v>62</v>
      </c>
      <c r="I84" s="40">
        <v>62034200</v>
      </c>
      <c r="J84" s="40"/>
      <c r="K84" s="40"/>
      <c r="L84" s="40"/>
      <c r="M84" s="40"/>
      <c r="N84" s="40"/>
      <c r="O84" s="40">
        <f t="shared" ref="O84:O86" si="24">SUM(J84:N84)</f>
        <v>0</v>
      </c>
      <c r="P84" s="41">
        <v>75</v>
      </c>
      <c r="Q84" s="46">
        <v>82</v>
      </c>
      <c r="R84" s="43">
        <v>60</v>
      </c>
      <c r="S84" s="41">
        <f>O84*P84</f>
        <v>0</v>
      </c>
      <c r="T84" s="46">
        <f>Q84*O84</f>
        <v>0</v>
      </c>
      <c r="U84" s="43">
        <f>O84*R84</f>
        <v>0</v>
      </c>
    </row>
    <row r="85" spans="1:21" s="24" customFormat="1" ht="50" customHeight="1">
      <c r="A85" s="54" t="s">
        <v>0</v>
      </c>
      <c r="B85" s="54" t="s">
        <v>88</v>
      </c>
      <c r="C85" s="54" t="s">
        <v>65</v>
      </c>
      <c r="D85" s="54" t="s">
        <v>13</v>
      </c>
      <c r="E85" s="54" t="s">
        <v>67</v>
      </c>
      <c r="F85" s="54" t="s">
        <v>47</v>
      </c>
      <c r="G85" s="40" t="s">
        <v>103</v>
      </c>
      <c r="H85" s="40" t="s">
        <v>62</v>
      </c>
      <c r="I85" s="40">
        <v>62034200</v>
      </c>
      <c r="J85" s="40"/>
      <c r="K85" s="40"/>
      <c r="L85" s="40"/>
      <c r="M85" s="40"/>
      <c r="N85" s="40"/>
      <c r="O85" s="40">
        <f t="shared" si="24"/>
        <v>0</v>
      </c>
      <c r="P85" s="41">
        <v>75</v>
      </c>
      <c r="Q85" s="46">
        <v>82</v>
      </c>
      <c r="R85" s="43">
        <v>60</v>
      </c>
      <c r="S85" s="41">
        <f>O85*P85</f>
        <v>0</v>
      </c>
      <c r="T85" s="46">
        <f>Q85*O85</f>
        <v>0</v>
      </c>
      <c r="U85" s="43">
        <f>O85*R85</f>
        <v>0</v>
      </c>
    </row>
    <row r="86" spans="1:21" s="24" customFormat="1" ht="50" customHeight="1">
      <c r="A86" s="54" t="s">
        <v>0</v>
      </c>
      <c r="B86" s="54" t="s">
        <v>88</v>
      </c>
      <c r="C86" s="54" t="s">
        <v>65</v>
      </c>
      <c r="D86" s="54" t="s">
        <v>102</v>
      </c>
      <c r="E86" s="54" t="s">
        <v>67</v>
      </c>
      <c r="F86" s="54" t="s">
        <v>47</v>
      </c>
      <c r="G86" s="39" t="s">
        <v>20</v>
      </c>
      <c r="H86" s="40" t="s">
        <v>62</v>
      </c>
      <c r="I86" s="40">
        <v>62034200</v>
      </c>
      <c r="J86" s="39"/>
      <c r="K86" s="39"/>
      <c r="L86" s="39"/>
      <c r="M86" s="39"/>
      <c r="N86" s="39"/>
      <c r="O86" s="40">
        <f t="shared" si="24"/>
        <v>0</v>
      </c>
      <c r="P86" s="41">
        <v>75</v>
      </c>
      <c r="Q86" s="46">
        <v>82</v>
      </c>
      <c r="R86" s="43">
        <v>60</v>
      </c>
      <c r="S86" s="41">
        <f>O86*P86</f>
        <v>0</v>
      </c>
      <c r="T86" s="46">
        <f>Q86*O86</f>
        <v>0</v>
      </c>
      <c r="U86" s="43">
        <f>O86*R86</f>
        <v>0</v>
      </c>
    </row>
    <row r="87" spans="1:21" s="24" customFormat="1" ht="50" customHeight="1">
      <c r="A87" s="54" t="s">
        <v>0</v>
      </c>
      <c r="B87" s="54" t="s">
        <v>144</v>
      </c>
      <c r="C87" s="54" t="s">
        <v>65</v>
      </c>
      <c r="D87" s="54" t="s">
        <v>102</v>
      </c>
      <c r="E87" s="54" t="s">
        <v>67</v>
      </c>
      <c r="F87" s="54" t="s">
        <v>47</v>
      </c>
      <c r="G87" s="39" t="s">
        <v>148</v>
      </c>
      <c r="H87" s="40" t="s">
        <v>62</v>
      </c>
      <c r="I87" s="40">
        <v>62034200</v>
      </c>
      <c r="J87" s="39"/>
      <c r="K87" s="39"/>
      <c r="L87" s="39"/>
      <c r="M87" s="39"/>
      <c r="N87" s="39"/>
      <c r="O87" s="40">
        <f t="shared" ref="O87" si="25">SUM(J87:N87)</f>
        <v>0</v>
      </c>
      <c r="P87" s="41">
        <v>85</v>
      </c>
      <c r="Q87" s="46">
        <v>92</v>
      </c>
      <c r="R87" s="43">
        <v>68</v>
      </c>
      <c r="S87" s="41">
        <f>O87*P87</f>
        <v>0</v>
      </c>
      <c r="T87" s="46">
        <f>Q87*O87</f>
        <v>0</v>
      </c>
      <c r="U87" s="43">
        <f>O87*R87</f>
        <v>0</v>
      </c>
    </row>
    <row r="88" spans="1:21" s="24" customFormat="1" ht="50" customHeight="1">
      <c r="A88" s="116"/>
      <c r="B88" s="117"/>
      <c r="C88" s="117"/>
      <c r="D88" s="118"/>
      <c r="E88" s="117"/>
      <c r="F88" s="117"/>
      <c r="G88" s="118"/>
      <c r="H88" s="118"/>
      <c r="I88" s="118"/>
      <c r="J88" s="118"/>
      <c r="K88" s="118"/>
      <c r="L88" s="118"/>
      <c r="M88" s="118"/>
      <c r="N88" s="118"/>
      <c r="O88" s="118"/>
      <c r="P88" s="118"/>
      <c r="Q88" s="118"/>
      <c r="R88" s="119"/>
      <c r="S88" s="41"/>
      <c r="T88" s="41"/>
      <c r="U88" s="43"/>
    </row>
    <row r="89" spans="1:21" s="24" customFormat="1" ht="50" customHeight="1">
      <c r="A89" s="54" t="s">
        <v>85</v>
      </c>
      <c r="B89" s="48" t="s">
        <v>88</v>
      </c>
      <c r="C89" s="54" t="s">
        <v>65</v>
      </c>
      <c r="D89" s="54" t="s">
        <v>106</v>
      </c>
      <c r="E89" s="54" t="s">
        <v>68</v>
      </c>
      <c r="F89" s="54" t="s">
        <v>48</v>
      </c>
      <c r="G89" s="40" t="s">
        <v>16</v>
      </c>
      <c r="H89" s="40" t="s">
        <v>62</v>
      </c>
      <c r="I89" s="40">
        <v>62034200</v>
      </c>
      <c r="J89" s="40"/>
      <c r="K89" s="40"/>
      <c r="L89" s="40"/>
      <c r="M89" s="40"/>
      <c r="N89" s="40"/>
      <c r="O89" s="40">
        <f t="shared" ref="O89:O91" si="26">SUM(J89:N89)</f>
        <v>0</v>
      </c>
      <c r="P89" s="41">
        <v>82</v>
      </c>
      <c r="Q89" s="46">
        <v>88</v>
      </c>
      <c r="R89" s="43">
        <v>65</v>
      </c>
      <c r="S89" s="41">
        <f>O89*P89</f>
        <v>0</v>
      </c>
      <c r="T89" s="46">
        <f>Q89*O89</f>
        <v>0</v>
      </c>
      <c r="U89" s="43">
        <f>O89*R89</f>
        <v>0</v>
      </c>
    </row>
    <row r="90" spans="1:21" s="24" customFormat="1" ht="50" customHeight="1">
      <c r="A90" s="54" t="s">
        <v>85</v>
      </c>
      <c r="B90" s="48" t="s">
        <v>88</v>
      </c>
      <c r="C90" s="54" t="s">
        <v>65</v>
      </c>
      <c r="D90" s="54" t="s">
        <v>106</v>
      </c>
      <c r="E90" s="54" t="s">
        <v>68</v>
      </c>
      <c r="F90" s="54" t="s">
        <v>48</v>
      </c>
      <c r="G90" s="39" t="s">
        <v>17</v>
      </c>
      <c r="H90" s="40" t="s">
        <v>62</v>
      </c>
      <c r="I90" s="40">
        <v>62034200</v>
      </c>
      <c r="J90" s="39"/>
      <c r="K90" s="40"/>
      <c r="L90" s="40"/>
      <c r="M90" s="40"/>
      <c r="N90" s="39"/>
      <c r="O90" s="40">
        <f t="shared" si="26"/>
        <v>0</v>
      </c>
      <c r="P90" s="41">
        <v>82</v>
      </c>
      <c r="Q90" s="46">
        <v>88</v>
      </c>
      <c r="R90" s="43">
        <v>65</v>
      </c>
      <c r="S90" s="41">
        <f>O90*P90</f>
        <v>0</v>
      </c>
      <c r="T90" s="46">
        <f>Q90*O90</f>
        <v>0</v>
      </c>
      <c r="U90" s="43">
        <f>O90*R90</f>
        <v>0</v>
      </c>
    </row>
    <row r="91" spans="1:21" s="24" customFormat="1" ht="50" customHeight="1">
      <c r="A91" s="54" t="s">
        <v>85</v>
      </c>
      <c r="B91" s="48" t="s">
        <v>88</v>
      </c>
      <c r="C91" s="54" t="s">
        <v>65</v>
      </c>
      <c r="D91" s="54" t="s">
        <v>106</v>
      </c>
      <c r="E91" s="54" t="s">
        <v>68</v>
      </c>
      <c r="F91" s="54" t="s">
        <v>48</v>
      </c>
      <c r="G91" s="39" t="s">
        <v>18</v>
      </c>
      <c r="H91" s="40" t="s">
        <v>62</v>
      </c>
      <c r="I91" s="40">
        <v>62034200</v>
      </c>
      <c r="J91" s="39"/>
      <c r="K91" s="40"/>
      <c r="L91" s="40"/>
      <c r="M91" s="40"/>
      <c r="N91" s="39"/>
      <c r="O91" s="40">
        <f t="shared" si="26"/>
        <v>0</v>
      </c>
      <c r="P91" s="41">
        <v>82</v>
      </c>
      <c r="Q91" s="46">
        <v>88</v>
      </c>
      <c r="R91" s="43">
        <v>65</v>
      </c>
      <c r="S91" s="41">
        <f>O91*P91</f>
        <v>0</v>
      </c>
      <c r="T91" s="46">
        <f>Q91*O91</f>
        <v>0</v>
      </c>
      <c r="U91" s="43">
        <f>O91*R91</f>
        <v>0</v>
      </c>
    </row>
    <row r="92" spans="1:21" s="24" customFormat="1" ht="50" customHeight="1">
      <c r="A92" s="116"/>
      <c r="B92" s="117"/>
      <c r="C92" s="117"/>
      <c r="D92" s="118"/>
      <c r="E92" s="117"/>
      <c r="F92" s="117"/>
      <c r="G92" s="118"/>
      <c r="H92" s="118"/>
      <c r="I92" s="118"/>
      <c r="J92" s="118"/>
      <c r="K92" s="118"/>
      <c r="L92" s="118"/>
      <c r="M92" s="118"/>
      <c r="N92" s="118"/>
      <c r="O92" s="118"/>
      <c r="P92" s="118"/>
      <c r="Q92" s="118"/>
      <c r="R92" s="119"/>
      <c r="S92" s="41"/>
      <c r="T92" s="46"/>
      <c r="U92" s="43"/>
    </row>
    <row r="93" spans="1:21" s="24" customFormat="1" ht="50" customHeight="1">
      <c r="A93" s="54" t="s">
        <v>5</v>
      </c>
      <c r="B93" s="48" t="s">
        <v>88</v>
      </c>
      <c r="C93" s="54" t="s">
        <v>65</v>
      </c>
      <c r="D93" s="54" t="s">
        <v>105</v>
      </c>
      <c r="E93" s="54" t="s">
        <v>67</v>
      </c>
      <c r="F93" s="54" t="s">
        <v>47</v>
      </c>
      <c r="G93" s="40" t="s">
        <v>16</v>
      </c>
      <c r="H93" s="40" t="s">
        <v>62</v>
      </c>
      <c r="I93" s="40">
        <v>62034200</v>
      </c>
      <c r="J93" s="40"/>
      <c r="K93" s="40"/>
      <c r="L93" s="40"/>
      <c r="M93" s="40"/>
      <c r="N93" s="40"/>
      <c r="O93" s="40">
        <f t="shared" ref="O93:O94" si="27">SUM(J93:N93)</f>
        <v>0</v>
      </c>
      <c r="P93" s="41">
        <v>82</v>
      </c>
      <c r="Q93" s="46">
        <v>88</v>
      </c>
      <c r="R93" s="43">
        <v>65</v>
      </c>
      <c r="S93" s="41">
        <f>O93*P93</f>
        <v>0</v>
      </c>
      <c r="T93" s="46">
        <f>Q93*O93</f>
        <v>0</v>
      </c>
      <c r="U93" s="43">
        <f>O93*R93</f>
        <v>0</v>
      </c>
    </row>
    <row r="94" spans="1:21" s="24" customFormat="1" ht="50" customHeight="1">
      <c r="A94" s="54" t="s">
        <v>5</v>
      </c>
      <c r="B94" s="48" t="s">
        <v>88</v>
      </c>
      <c r="C94" s="54" t="s">
        <v>65</v>
      </c>
      <c r="D94" s="54" t="s">
        <v>105</v>
      </c>
      <c r="E94" s="54" t="s">
        <v>67</v>
      </c>
      <c r="F94" s="54" t="s">
        <v>47</v>
      </c>
      <c r="G94" s="40" t="s">
        <v>18</v>
      </c>
      <c r="H94" s="40" t="s">
        <v>62</v>
      </c>
      <c r="I94" s="40">
        <v>62034200</v>
      </c>
      <c r="J94" s="40"/>
      <c r="K94" s="40"/>
      <c r="L94" s="40"/>
      <c r="M94" s="40"/>
      <c r="N94" s="40"/>
      <c r="O94" s="40">
        <f t="shared" si="27"/>
        <v>0</v>
      </c>
      <c r="P94" s="41">
        <v>82</v>
      </c>
      <c r="Q94" s="46">
        <v>88</v>
      </c>
      <c r="R94" s="43">
        <v>65</v>
      </c>
      <c r="S94" s="41">
        <f>O94*P94</f>
        <v>0</v>
      </c>
      <c r="T94" s="46">
        <f>Q94*O94</f>
        <v>0</v>
      </c>
      <c r="U94" s="43">
        <f>O94*R94</f>
        <v>0</v>
      </c>
    </row>
    <row r="95" spans="1:21" s="24" customFormat="1" ht="50" customHeight="1">
      <c r="A95" s="116"/>
      <c r="B95" s="117"/>
      <c r="C95" s="117"/>
      <c r="D95" s="118"/>
      <c r="E95" s="117"/>
      <c r="F95" s="117"/>
      <c r="G95" s="118"/>
      <c r="H95" s="118"/>
      <c r="I95" s="118"/>
      <c r="J95" s="118"/>
      <c r="K95" s="118"/>
      <c r="L95" s="118"/>
      <c r="M95" s="118"/>
      <c r="N95" s="118"/>
      <c r="O95" s="118"/>
      <c r="P95" s="118"/>
      <c r="Q95" s="118"/>
      <c r="R95" s="119"/>
      <c r="S95" s="41"/>
      <c r="T95" s="41"/>
      <c r="U95" s="43"/>
    </row>
    <row r="96" spans="1:21" s="24" customFormat="1" ht="50" customHeight="1">
      <c r="A96" s="54" t="s">
        <v>84</v>
      </c>
      <c r="B96" s="48" t="s">
        <v>88</v>
      </c>
      <c r="C96" s="54" t="s">
        <v>65</v>
      </c>
      <c r="D96" s="54" t="s">
        <v>156</v>
      </c>
      <c r="E96" s="54" t="s">
        <v>157</v>
      </c>
      <c r="F96" s="54" t="s">
        <v>47</v>
      </c>
      <c r="G96" s="40" t="s">
        <v>180</v>
      </c>
      <c r="H96" s="40" t="s">
        <v>62</v>
      </c>
      <c r="I96" s="40">
        <v>62034200</v>
      </c>
      <c r="J96" s="40"/>
      <c r="K96" s="40"/>
      <c r="L96" s="40"/>
      <c r="M96" s="40"/>
      <c r="N96" s="40"/>
      <c r="O96" s="40">
        <f t="shared" ref="O96" si="28">SUM(J96:N96)</f>
        <v>0</v>
      </c>
      <c r="P96" s="41">
        <v>69</v>
      </c>
      <c r="Q96" s="46">
        <v>75</v>
      </c>
      <c r="R96" s="43">
        <v>55</v>
      </c>
      <c r="S96" s="41">
        <f>O96*P96</f>
        <v>0</v>
      </c>
      <c r="T96" s="46">
        <f>Q96*O96</f>
        <v>0</v>
      </c>
      <c r="U96" s="43">
        <f>O96*R96</f>
        <v>0</v>
      </c>
    </row>
    <row r="97" spans="1:21" s="24" customFormat="1" ht="50" customHeight="1">
      <c r="A97" s="54" t="s">
        <v>84</v>
      </c>
      <c r="B97" s="54" t="s">
        <v>144</v>
      </c>
      <c r="C97" s="54" t="s">
        <v>65</v>
      </c>
      <c r="D97" s="54" t="s">
        <v>156</v>
      </c>
      <c r="E97" s="54" t="s">
        <v>157</v>
      </c>
      <c r="F97" s="54" t="s">
        <v>47</v>
      </c>
      <c r="G97" s="40" t="s">
        <v>148</v>
      </c>
      <c r="H97" s="40" t="s">
        <v>62</v>
      </c>
      <c r="I97" s="40">
        <v>62034200</v>
      </c>
      <c r="J97" s="40"/>
      <c r="K97" s="40"/>
      <c r="L97" s="40"/>
      <c r="M97" s="40"/>
      <c r="N97" s="40"/>
      <c r="O97" s="40">
        <f t="shared" ref="O97" si="29">SUM(J97:N97)</f>
        <v>0</v>
      </c>
      <c r="P97" s="41">
        <v>69</v>
      </c>
      <c r="Q97" s="46">
        <v>75</v>
      </c>
      <c r="R97" s="43">
        <v>55</v>
      </c>
      <c r="S97" s="41">
        <f>O97*P97</f>
        <v>0</v>
      </c>
      <c r="T97" s="46">
        <f>Q97*O97</f>
        <v>0</v>
      </c>
      <c r="U97" s="43">
        <f>O97*R97</f>
        <v>0</v>
      </c>
    </row>
    <row r="98" spans="1:21" s="24" customFormat="1" ht="50" customHeight="1">
      <c r="A98" s="54" t="s">
        <v>84</v>
      </c>
      <c r="B98" s="54" t="s">
        <v>144</v>
      </c>
      <c r="C98" s="54" t="s">
        <v>65</v>
      </c>
      <c r="D98" s="54" t="s">
        <v>156</v>
      </c>
      <c r="E98" s="54" t="s">
        <v>157</v>
      </c>
      <c r="F98" s="54" t="s">
        <v>47</v>
      </c>
      <c r="G98" s="40" t="s">
        <v>20</v>
      </c>
      <c r="H98" s="40" t="s">
        <v>62</v>
      </c>
      <c r="I98" s="40">
        <v>62034200</v>
      </c>
      <c r="J98" s="40"/>
      <c r="K98" s="40"/>
      <c r="L98" s="40"/>
      <c r="M98" s="40"/>
      <c r="N98" s="40"/>
      <c r="O98" s="40">
        <f t="shared" ref="O98" si="30">SUM(J98:N98)</f>
        <v>0</v>
      </c>
      <c r="P98" s="41">
        <v>69</v>
      </c>
      <c r="Q98" s="46">
        <v>75</v>
      </c>
      <c r="R98" s="43">
        <v>55</v>
      </c>
      <c r="S98" s="41">
        <f>O98*P98</f>
        <v>0</v>
      </c>
      <c r="T98" s="46">
        <f>Q98*O98</f>
        <v>0</v>
      </c>
      <c r="U98" s="43">
        <f>O98*R98</f>
        <v>0</v>
      </c>
    </row>
    <row r="99" spans="1:21" s="24" customFormat="1" ht="50" customHeight="1">
      <c r="A99" s="116"/>
      <c r="B99" s="117"/>
      <c r="C99" s="117"/>
      <c r="D99" s="118"/>
      <c r="E99" s="117"/>
      <c r="F99" s="117"/>
      <c r="G99" s="118"/>
      <c r="H99" s="118"/>
      <c r="I99" s="118"/>
      <c r="J99" s="118"/>
      <c r="K99" s="118"/>
      <c r="L99" s="118"/>
      <c r="M99" s="118"/>
      <c r="N99" s="118"/>
      <c r="O99" s="118"/>
      <c r="P99" s="118"/>
      <c r="Q99" s="118"/>
      <c r="R99" s="119"/>
      <c r="S99" s="41"/>
      <c r="T99" s="41"/>
      <c r="U99" s="43"/>
    </row>
    <row r="100" spans="1:21" s="24" customFormat="1" ht="50" customHeight="1">
      <c r="A100" s="54" t="s">
        <v>7</v>
      </c>
      <c r="B100" s="48" t="s">
        <v>88</v>
      </c>
      <c r="C100" s="54" t="s">
        <v>65</v>
      </c>
      <c r="D100" s="54" t="s">
        <v>107</v>
      </c>
      <c r="E100" s="54" t="s">
        <v>67</v>
      </c>
      <c r="F100" s="54" t="s">
        <v>47</v>
      </c>
      <c r="G100" s="40" t="s">
        <v>18</v>
      </c>
      <c r="H100" s="40" t="s">
        <v>62</v>
      </c>
      <c r="I100" s="40">
        <v>62034200</v>
      </c>
      <c r="J100" s="40"/>
      <c r="K100" s="40"/>
      <c r="L100" s="40"/>
      <c r="M100" s="40"/>
      <c r="N100" s="40"/>
      <c r="O100" s="40">
        <f t="shared" ref="O100:O101" si="31">SUM(J100:N100)</f>
        <v>0</v>
      </c>
      <c r="P100" s="41">
        <v>85</v>
      </c>
      <c r="Q100" s="46">
        <v>92</v>
      </c>
      <c r="R100" s="43">
        <v>68</v>
      </c>
      <c r="S100" s="41">
        <f>O100*P100</f>
        <v>0</v>
      </c>
      <c r="T100" s="46">
        <f>Q100*O100</f>
        <v>0</v>
      </c>
      <c r="U100" s="43">
        <f>O100*R100</f>
        <v>0</v>
      </c>
    </row>
    <row r="101" spans="1:21" s="24" customFormat="1" ht="50" customHeight="1">
      <c r="A101" s="54" t="s">
        <v>7</v>
      </c>
      <c r="B101" s="48" t="s">
        <v>88</v>
      </c>
      <c r="C101" s="54" t="s">
        <v>65</v>
      </c>
      <c r="D101" s="54" t="s">
        <v>107</v>
      </c>
      <c r="E101" s="54" t="s">
        <v>67</v>
      </c>
      <c r="F101" s="54" t="s">
        <v>47</v>
      </c>
      <c r="G101" s="39" t="s">
        <v>20</v>
      </c>
      <c r="H101" s="40" t="s">
        <v>62</v>
      </c>
      <c r="I101" s="40">
        <v>62034200</v>
      </c>
      <c r="J101" s="39"/>
      <c r="K101" s="40"/>
      <c r="L101" s="40"/>
      <c r="M101" s="40"/>
      <c r="N101" s="39"/>
      <c r="O101" s="40">
        <f t="shared" si="31"/>
        <v>0</v>
      </c>
      <c r="P101" s="41">
        <v>85</v>
      </c>
      <c r="Q101" s="46">
        <v>92</v>
      </c>
      <c r="R101" s="43">
        <v>68</v>
      </c>
      <c r="S101" s="41">
        <f>O101*P101</f>
        <v>0</v>
      </c>
      <c r="T101" s="46">
        <f>Q101*O101</f>
        <v>0</v>
      </c>
      <c r="U101" s="43">
        <f>O101*R101</f>
        <v>0</v>
      </c>
    </row>
    <row r="102" spans="1:21" s="24" customFormat="1" ht="50" customHeight="1">
      <c r="A102" s="116"/>
      <c r="B102" s="117"/>
      <c r="C102" s="117"/>
      <c r="D102" s="118"/>
      <c r="E102" s="117"/>
      <c r="F102" s="117"/>
      <c r="G102" s="118"/>
      <c r="H102" s="118"/>
      <c r="I102" s="118"/>
      <c r="J102" s="118"/>
      <c r="K102" s="118"/>
      <c r="L102" s="118"/>
      <c r="M102" s="118"/>
      <c r="N102" s="118"/>
      <c r="O102" s="118"/>
      <c r="P102" s="118"/>
      <c r="Q102" s="118"/>
      <c r="R102" s="119"/>
      <c r="S102" s="41"/>
      <c r="T102" s="46"/>
      <c r="U102" s="43"/>
    </row>
    <row r="103" spans="1:21" s="24" customFormat="1" ht="50" customHeight="1">
      <c r="A103" s="54" t="s">
        <v>8</v>
      </c>
      <c r="B103" s="48" t="s">
        <v>88</v>
      </c>
      <c r="C103" s="54" t="s">
        <v>65</v>
      </c>
      <c r="D103" s="54" t="s">
        <v>15</v>
      </c>
      <c r="E103" s="54" t="s">
        <v>67</v>
      </c>
      <c r="F103" s="54" t="s">
        <v>47</v>
      </c>
      <c r="G103" s="39" t="s">
        <v>78</v>
      </c>
      <c r="H103" s="40" t="s">
        <v>62</v>
      </c>
      <c r="I103" s="40">
        <v>62034200</v>
      </c>
      <c r="J103" s="39"/>
      <c r="K103" s="39"/>
      <c r="L103" s="39"/>
      <c r="M103" s="39"/>
      <c r="N103" s="39"/>
      <c r="O103" s="40">
        <f t="shared" ref="O103" si="32">SUM(J103:N103)</f>
        <v>0</v>
      </c>
      <c r="P103" s="41">
        <v>85</v>
      </c>
      <c r="Q103" s="46">
        <v>92</v>
      </c>
      <c r="R103" s="43">
        <v>68</v>
      </c>
      <c r="S103" s="41">
        <f t="shared" ref="S103:S109" si="33">O103*P103</f>
        <v>0</v>
      </c>
      <c r="T103" s="46">
        <f t="shared" ref="T103:T109" si="34">Q103*O103</f>
        <v>0</v>
      </c>
      <c r="U103" s="43">
        <f t="shared" ref="U103:U109" si="35">O103*R103</f>
        <v>0</v>
      </c>
    </row>
    <row r="104" spans="1:21" s="24" customFormat="1" ht="50" customHeight="1">
      <c r="A104" s="54" t="s">
        <v>8</v>
      </c>
      <c r="B104" s="48" t="s">
        <v>88</v>
      </c>
      <c r="C104" s="54" t="s">
        <v>65</v>
      </c>
      <c r="D104" s="54" t="s">
        <v>15</v>
      </c>
      <c r="E104" s="54" t="s">
        <v>67</v>
      </c>
      <c r="F104" s="54" t="s">
        <v>47</v>
      </c>
      <c r="G104" s="39" t="s">
        <v>118</v>
      </c>
      <c r="H104" s="40" t="s">
        <v>62</v>
      </c>
      <c r="I104" s="40">
        <v>62034200</v>
      </c>
      <c r="J104" s="39"/>
      <c r="K104" s="39"/>
      <c r="L104" s="39"/>
      <c r="M104" s="39"/>
      <c r="N104" s="39"/>
      <c r="O104" s="40">
        <f t="shared" ref="O104" si="36">SUM(J104:N104)</f>
        <v>0</v>
      </c>
      <c r="P104" s="41">
        <v>85</v>
      </c>
      <c r="Q104" s="46">
        <v>92</v>
      </c>
      <c r="R104" s="43">
        <v>68</v>
      </c>
      <c r="S104" s="41">
        <f t="shared" si="33"/>
        <v>0</v>
      </c>
      <c r="T104" s="46">
        <f t="shared" si="34"/>
        <v>0</v>
      </c>
      <c r="U104" s="43">
        <f t="shared" si="35"/>
        <v>0</v>
      </c>
    </row>
    <row r="105" spans="1:21" s="24" customFormat="1" ht="50" customHeight="1">
      <c r="A105" s="54" t="s">
        <v>8</v>
      </c>
      <c r="B105" s="48" t="s">
        <v>88</v>
      </c>
      <c r="C105" s="54" t="s">
        <v>65</v>
      </c>
      <c r="D105" s="54" t="s">
        <v>15</v>
      </c>
      <c r="E105" s="54" t="s">
        <v>67</v>
      </c>
      <c r="F105" s="54" t="s">
        <v>47</v>
      </c>
      <c r="G105" s="39" t="s">
        <v>79</v>
      </c>
      <c r="H105" s="40" t="s">
        <v>62</v>
      </c>
      <c r="I105" s="40">
        <v>62034200</v>
      </c>
      <c r="J105" s="39"/>
      <c r="K105" s="39"/>
      <c r="L105" s="39"/>
      <c r="M105" s="39"/>
      <c r="N105" s="39"/>
      <c r="O105" s="40">
        <f t="shared" ref="O105:O107" si="37">SUM(J105:N105)</f>
        <v>0</v>
      </c>
      <c r="P105" s="41">
        <v>85</v>
      </c>
      <c r="Q105" s="46">
        <v>92</v>
      </c>
      <c r="R105" s="43">
        <v>68</v>
      </c>
      <c r="S105" s="41">
        <f t="shared" si="33"/>
        <v>0</v>
      </c>
      <c r="T105" s="46">
        <f t="shared" si="34"/>
        <v>0</v>
      </c>
      <c r="U105" s="43">
        <f t="shared" si="35"/>
        <v>0</v>
      </c>
    </row>
    <row r="106" spans="1:21" s="24" customFormat="1" ht="50" customHeight="1">
      <c r="A106" s="54" t="s">
        <v>8</v>
      </c>
      <c r="B106" s="48" t="s">
        <v>88</v>
      </c>
      <c r="C106" s="54" t="s">
        <v>65</v>
      </c>
      <c r="D106" s="54" t="s">
        <v>15</v>
      </c>
      <c r="E106" s="54" t="s">
        <v>67</v>
      </c>
      <c r="F106" s="54" t="s">
        <v>47</v>
      </c>
      <c r="G106" s="39" t="s">
        <v>18</v>
      </c>
      <c r="H106" s="40" t="s">
        <v>62</v>
      </c>
      <c r="I106" s="40">
        <v>62034200</v>
      </c>
      <c r="J106" s="39"/>
      <c r="K106" s="39"/>
      <c r="L106" s="39"/>
      <c r="M106" s="39"/>
      <c r="N106" s="39"/>
      <c r="O106" s="40">
        <f t="shared" si="37"/>
        <v>0</v>
      </c>
      <c r="P106" s="41">
        <v>85</v>
      </c>
      <c r="Q106" s="46">
        <v>92</v>
      </c>
      <c r="R106" s="43">
        <v>68</v>
      </c>
      <c r="S106" s="41">
        <f t="shared" si="33"/>
        <v>0</v>
      </c>
      <c r="T106" s="46">
        <f t="shared" si="34"/>
        <v>0</v>
      </c>
      <c r="U106" s="43">
        <f t="shared" si="35"/>
        <v>0</v>
      </c>
    </row>
    <row r="107" spans="1:21" s="24" customFormat="1" ht="50" customHeight="1">
      <c r="A107" s="54" t="s">
        <v>8</v>
      </c>
      <c r="B107" s="48" t="s">
        <v>88</v>
      </c>
      <c r="C107" s="54" t="s">
        <v>65</v>
      </c>
      <c r="D107" s="54" t="s">
        <v>15</v>
      </c>
      <c r="E107" s="54" t="s">
        <v>67</v>
      </c>
      <c r="F107" s="54" t="s">
        <v>47</v>
      </c>
      <c r="G107" s="40" t="s">
        <v>174</v>
      </c>
      <c r="H107" s="40" t="s">
        <v>62</v>
      </c>
      <c r="I107" s="40">
        <v>62034200</v>
      </c>
      <c r="J107" s="40"/>
      <c r="K107" s="40"/>
      <c r="L107" s="40"/>
      <c r="M107" s="40"/>
      <c r="N107" s="40"/>
      <c r="O107" s="40">
        <f t="shared" si="37"/>
        <v>0</v>
      </c>
      <c r="P107" s="41">
        <v>85</v>
      </c>
      <c r="Q107" s="46">
        <v>92</v>
      </c>
      <c r="R107" s="43">
        <v>68</v>
      </c>
      <c r="S107" s="41">
        <f t="shared" si="33"/>
        <v>0</v>
      </c>
      <c r="T107" s="46">
        <f t="shared" si="34"/>
        <v>0</v>
      </c>
      <c r="U107" s="43">
        <f t="shared" si="35"/>
        <v>0</v>
      </c>
    </row>
    <row r="108" spans="1:21" s="24" customFormat="1" ht="50" customHeight="1">
      <c r="A108" s="54" t="s">
        <v>8</v>
      </c>
      <c r="B108" s="48" t="s">
        <v>88</v>
      </c>
      <c r="C108" s="54" t="s">
        <v>65</v>
      </c>
      <c r="D108" s="54" t="s">
        <v>15</v>
      </c>
      <c r="E108" s="54" t="s">
        <v>67</v>
      </c>
      <c r="F108" s="54" t="s">
        <v>47</v>
      </c>
      <c r="G108" s="40" t="s">
        <v>175</v>
      </c>
      <c r="H108" s="40" t="s">
        <v>62</v>
      </c>
      <c r="I108" s="40">
        <v>62034200</v>
      </c>
      <c r="J108" s="40"/>
      <c r="K108" s="40"/>
      <c r="L108" s="40"/>
      <c r="M108" s="40"/>
      <c r="N108" s="40"/>
      <c r="O108" s="40">
        <f t="shared" ref="O108" si="38">SUM(J108:N108)</f>
        <v>0</v>
      </c>
      <c r="P108" s="41">
        <v>85</v>
      </c>
      <c r="Q108" s="46">
        <v>92</v>
      </c>
      <c r="R108" s="43">
        <v>68</v>
      </c>
      <c r="S108" s="41">
        <f t="shared" si="33"/>
        <v>0</v>
      </c>
      <c r="T108" s="46">
        <f t="shared" si="34"/>
        <v>0</v>
      </c>
      <c r="U108" s="43">
        <f t="shared" si="35"/>
        <v>0</v>
      </c>
    </row>
    <row r="109" spans="1:21" s="24" customFormat="1" ht="50" customHeight="1">
      <c r="A109" s="54" t="s">
        <v>8</v>
      </c>
      <c r="B109" s="48" t="s">
        <v>88</v>
      </c>
      <c r="C109" s="54" t="s">
        <v>65</v>
      </c>
      <c r="D109" s="54" t="s">
        <v>15</v>
      </c>
      <c r="E109" s="54" t="s">
        <v>67</v>
      </c>
      <c r="F109" s="54" t="s">
        <v>47</v>
      </c>
      <c r="G109" s="40" t="s">
        <v>20</v>
      </c>
      <c r="H109" s="40" t="s">
        <v>62</v>
      </c>
      <c r="I109" s="40">
        <v>62034200</v>
      </c>
      <c r="J109" s="40"/>
      <c r="K109" s="40"/>
      <c r="L109" s="40"/>
      <c r="M109" s="40"/>
      <c r="N109" s="40"/>
      <c r="O109" s="40">
        <f t="shared" ref="O109" si="39">SUM(J109:N109)</f>
        <v>0</v>
      </c>
      <c r="P109" s="41">
        <v>85</v>
      </c>
      <c r="Q109" s="46">
        <v>92</v>
      </c>
      <c r="R109" s="43">
        <v>68</v>
      </c>
      <c r="S109" s="41">
        <f t="shared" si="33"/>
        <v>0</v>
      </c>
      <c r="T109" s="46">
        <f t="shared" si="34"/>
        <v>0</v>
      </c>
      <c r="U109" s="43">
        <f t="shared" si="35"/>
        <v>0</v>
      </c>
    </row>
    <row r="110" spans="1:21" s="24" customFormat="1" ht="50" customHeight="1">
      <c r="A110" s="116"/>
      <c r="B110" s="117"/>
      <c r="C110" s="117"/>
      <c r="D110" s="118"/>
      <c r="E110" s="117"/>
      <c r="F110" s="117"/>
      <c r="G110" s="118"/>
      <c r="H110" s="118"/>
      <c r="I110" s="118"/>
      <c r="J110" s="118"/>
      <c r="K110" s="118"/>
      <c r="L110" s="118"/>
      <c r="M110" s="118"/>
      <c r="N110" s="118"/>
      <c r="O110" s="118"/>
      <c r="P110" s="118"/>
      <c r="Q110" s="118"/>
      <c r="R110" s="119"/>
      <c r="S110" s="41"/>
      <c r="T110" s="46"/>
      <c r="U110" s="43"/>
    </row>
    <row r="111" spans="1:21" s="24" customFormat="1" ht="50" customHeight="1">
      <c r="A111" s="54" t="s">
        <v>70</v>
      </c>
      <c r="B111" s="48" t="s">
        <v>88</v>
      </c>
      <c r="C111" s="54" t="s">
        <v>65</v>
      </c>
      <c r="D111" s="54" t="s">
        <v>108</v>
      </c>
      <c r="E111" s="54" t="s">
        <v>67</v>
      </c>
      <c r="F111" s="54" t="s">
        <v>47</v>
      </c>
      <c r="G111" s="40" t="s">
        <v>20</v>
      </c>
      <c r="H111" s="40" t="s">
        <v>62</v>
      </c>
      <c r="I111" s="40">
        <v>62034200</v>
      </c>
      <c r="J111" s="40"/>
      <c r="K111" s="40"/>
      <c r="L111" s="40"/>
      <c r="M111" s="40"/>
      <c r="N111" s="40"/>
      <c r="O111" s="40">
        <f t="shared" ref="O111:O112" si="40">SUM(J111:N111)</f>
        <v>0</v>
      </c>
      <c r="P111" s="41">
        <v>90</v>
      </c>
      <c r="Q111" s="42">
        <v>98</v>
      </c>
      <c r="R111" s="43">
        <v>72</v>
      </c>
      <c r="S111" s="41">
        <f>P111*O111</f>
        <v>0</v>
      </c>
      <c r="T111" s="42">
        <f>Q111*O111</f>
        <v>0</v>
      </c>
      <c r="U111" s="43">
        <f t="shared" ref="U111:U112" si="41">O111*R111</f>
        <v>0</v>
      </c>
    </row>
    <row r="112" spans="1:21" s="24" customFormat="1" ht="50" customHeight="1">
      <c r="A112" s="54" t="s">
        <v>70</v>
      </c>
      <c r="B112" s="48" t="s">
        <v>88</v>
      </c>
      <c r="C112" s="54" t="s">
        <v>65</v>
      </c>
      <c r="D112" s="54" t="s">
        <v>108</v>
      </c>
      <c r="E112" s="54" t="s">
        <v>67</v>
      </c>
      <c r="F112" s="54" t="s">
        <v>47</v>
      </c>
      <c r="G112" s="40" t="s">
        <v>175</v>
      </c>
      <c r="H112" s="40" t="s">
        <v>62</v>
      </c>
      <c r="I112" s="40">
        <v>62034200</v>
      </c>
      <c r="J112" s="40"/>
      <c r="K112" s="40"/>
      <c r="L112" s="40"/>
      <c r="M112" s="40"/>
      <c r="N112" s="40"/>
      <c r="O112" s="40">
        <f t="shared" si="40"/>
        <v>0</v>
      </c>
      <c r="P112" s="41">
        <v>90</v>
      </c>
      <c r="Q112" s="42">
        <v>98</v>
      </c>
      <c r="R112" s="43">
        <v>72</v>
      </c>
      <c r="S112" s="41">
        <f>P112*O112</f>
        <v>0</v>
      </c>
      <c r="T112" s="42">
        <f>Q112*O112</f>
        <v>0</v>
      </c>
      <c r="U112" s="43">
        <f t="shared" si="41"/>
        <v>0</v>
      </c>
    </row>
    <row r="113" spans="1:21" s="24" customFormat="1" ht="50" customHeight="1">
      <c r="A113" s="116"/>
      <c r="B113" s="117"/>
      <c r="C113" s="117"/>
      <c r="D113" s="118"/>
      <c r="E113" s="117"/>
      <c r="F113" s="117"/>
      <c r="G113" s="118"/>
      <c r="H113" s="118"/>
      <c r="I113" s="118"/>
      <c r="J113" s="118"/>
      <c r="K113" s="118"/>
      <c r="L113" s="118"/>
      <c r="M113" s="118"/>
      <c r="N113" s="118"/>
      <c r="O113" s="118"/>
      <c r="P113" s="118"/>
      <c r="Q113" s="118"/>
      <c r="R113" s="119"/>
      <c r="S113" s="41"/>
      <c r="T113" s="42"/>
      <c r="U113" s="43"/>
    </row>
    <row r="114" spans="1:21" s="24" customFormat="1" ht="50" customHeight="1">
      <c r="A114" s="54" t="s">
        <v>9</v>
      </c>
      <c r="B114" s="48" t="s">
        <v>88</v>
      </c>
      <c r="C114" s="54" t="s">
        <v>65</v>
      </c>
      <c r="D114" s="54" t="s">
        <v>14</v>
      </c>
      <c r="E114" s="54" t="s">
        <v>157</v>
      </c>
      <c r="F114" s="54" t="s">
        <v>47</v>
      </c>
      <c r="G114" s="40" t="s">
        <v>16</v>
      </c>
      <c r="H114" s="40" t="s">
        <v>62</v>
      </c>
      <c r="I114" s="40">
        <v>62034200</v>
      </c>
      <c r="J114" s="40"/>
      <c r="K114" s="40"/>
      <c r="L114" s="40"/>
      <c r="M114" s="40"/>
      <c r="N114" s="40"/>
      <c r="O114" s="40">
        <f t="shared" ref="O114" si="42">SUM(J114:N114)</f>
        <v>0</v>
      </c>
      <c r="P114" s="41">
        <v>69</v>
      </c>
      <c r="Q114" s="46">
        <v>75</v>
      </c>
      <c r="R114" s="43">
        <v>55</v>
      </c>
      <c r="S114" s="41">
        <f>O114*P114</f>
        <v>0</v>
      </c>
      <c r="T114" s="46">
        <f>Q114*O114</f>
        <v>0</v>
      </c>
      <c r="U114" s="43">
        <f>O114*R114</f>
        <v>0</v>
      </c>
    </row>
    <row r="115" spans="1:21" s="24" customFormat="1" ht="50" customHeight="1">
      <c r="A115" s="54" t="s">
        <v>9</v>
      </c>
      <c r="B115" s="48" t="s">
        <v>88</v>
      </c>
      <c r="C115" s="54" t="s">
        <v>65</v>
      </c>
      <c r="D115" s="54" t="s">
        <v>14</v>
      </c>
      <c r="E115" s="54" t="s">
        <v>157</v>
      </c>
      <c r="F115" s="54" t="s">
        <v>47</v>
      </c>
      <c r="G115" s="40" t="s">
        <v>18</v>
      </c>
      <c r="H115" s="40" t="s">
        <v>62</v>
      </c>
      <c r="I115" s="40">
        <v>62034200</v>
      </c>
      <c r="J115" s="40"/>
      <c r="K115" s="40"/>
      <c r="L115" s="40"/>
      <c r="M115" s="40"/>
      <c r="N115" s="40"/>
      <c r="O115" s="40">
        <f t="shared" ref="O115:O116" si="43">SUM(J115:N115)</f>
        <v>0</v>
      </c>
      <c r="P115" s="41">
        <v>69</v>
      </c>
      <c r="Q115" s="46">
        <v>75</v>
      </c>
      <c r="R115" s="43">
        <v>55</v>
      </c>
      <c r="S115" s="41">
        <f>O115*P115</f>
        <v>0</v>
      </c>
      <c r="T115" s="46">
        <f>Q115*O115</f>
        <v>0</v>
      </c>
      <c r="U115" s="43">
        <f>O115*R115</f>
        <v>0</v>
      </c>
    </row>
    <row r="116" spans="1:21" s="24" customFormat="1" ht="50" customHeight="1">
      <c r="A116" s="54" t="s">
        <v>9</v>
      </c>
      <c r="B116" s="48" t="s">
        <v>88</v>
      </c>
      <c r="C116" s="54" t="s">
        <v>65</v>
      </c>
      <c r="D116" s="54" t="s">
        <v>14</v>
      </c>
      <c r="E116" s="54" t="s">
        <v>157</v>
      </c>
      <c r="F116" s="54" t="s">
        <v>47</v>
      </c>
      <c r="G116" s="40" t="s">
        <v>17</v>
      </c>
      <c r="H116" s="40" t="s">
        <v>62</v>
      </c>
      <c r="I116" s="40">
        <v>62034200</v>
      </c>
      <c r="J116" s="40"/>
      <c r="K116" s="40"/>
      <c r="L116" s="40"/>
      <c r="M116" s="40"/>
      <c r="N116" s="40"/>
      <c r="O116" s="40">
        <f t="shared" si="43"/>
        <v>0</v>
      </c>
      <c r="P116" s="41">
        <v>69</v>
      </c>
      <c r="Q116" s="46">
        <v>75</v>
      </c>
      <c r="R116" s="43">
        <v>55</v>
      </c>
      <c r="S116" s="41">
        <f>O116*P116</f>
        <v>0</v>
      </c>
      <c r="T116" s="46">
        <f>Q116*O116</f>
        <v>0</v>
      </c>
      <c r="U116" s="43">
        <f>O116*R116</f>
        <v>0</v>
      </c>
    </row>
    <row r="117" spans="1:21" s="24" customFormat="1" ht="50" customHeight="1">
      <c r="A117" s="116"/>
      <c r="B117" s="117"/>
      <c r="C117" s="117"/>
      <c r="D117" s="118"/>
      <c r="E117" s="117"/>
      <c r="F117" s="117"/>
      <c r="G117" s="118"/>
      <c r="H117" s="118"/>
      <c r="I117" s="118"/>
      <c r="J117" s="118"/>
      <c r="K117" s="118"/>
      <c r="L117" s="118"/>
      <c r="M117" s="118"/>
      <c r="N117" s="118"/>
      <c r="O117" s="118"/>
      <c r="P117" s="118"/>
      <c r="Q117" s="118"/>
      <c r="R117" s="119"/>
      <c r="S117" s="41"/>
      <c r="T117" s="46"/>
      <c r="U117" s="43"/>
    </row>
    <row r="118" spans="1:21" s="24" customFormat="1" ht="50" customHeight="1">
      <c r="A118" s="54" t="s">
        <v>138</v>
      </c>
      <c r="B118" s="48" t="s">
        <v>88</v>
      </c>
      <c r="C118" s="54" t="s">
        <v>65</v>
      </c>
      <c r="D118" s="54" t="s">
        <v>139</v>
      </c>
      <c r="E118" s="54" t="s">
        <v>68</v>
      </c>
      <c r="F118" s="54" t="s">
        <v>131</v>
      </c>
      <c r="G118" s="40" t="s">
        <v>16</v>
      </c>
      <c r="H118" s="40" t="s">
        <v>62</v>
      </c>
      <c r="I118" s="40">
        <v>62034200</v>
      </c>
      <c r="J118" s="40"/>
      <c r="K118" s="40"/>
      <c r="L118" s="40"/>
      <c r="M118" s="40"/>
      <c r="N118" s="40"/>
      <c r="O118" s="40">
        <f t="shared" ref="O118" si="44">SUM(J118:N118)</f>
        <v>0</v>
      </c>
      <c r="P118" s="41">
        <v>82</v>
      </c>
      <c r="Q118" s="46">
        <v>88</v>
      </c>
      <c r="R118" s="43">
        <v>65</v>
      </c>
      <c r="S118" s="41">
        <f>O118*P118</f>
        <v>0</v>
      </c>
      <c r="T118" s="46">
        <f>Q118*O118</f>
        <v>0</v>
      </c>
      <c r="U118" s="43">
        <f>O118*R118</f>
        <v>0</v>
      </c>
    </row>
    <row r="119" spans="1:21" s="24" customFormat="1" ht="50" customHeight="1">
      <c r="A119" s="54" t="s">
        <v>138</v>
      </c>
      <c r="B119" s="48" t="s">
        <v>88</v>
      </c>
      <c r="C119" s="54" t="s">
        <v>65</v>
      </c>
      <c r="D119" s="54" t="s">
        <v>139</v>
      </c>
      <c r="E119" s="54" t="s">
        <v>68</v>
      </c>
      <c r="F119" s="54" t="s">
        <v>131</v>
      </c>
      <c r="G119" s="40" t="s">
        <v>18</v>
      </c>
      <c r="H119" s="40" t="s">
        <v>62</v>
      </c>
      <c r="I119" s="40">
        <v>62034200</v>
      </c>
      <c r="J119" s="40"/>
      <c r="K119" s="40"/>
      <c r="L119" s="40"/>
      <c r="M119" s="40"/>
      <c r="N119" s="40"/>
      <c r="O119" s="40">
        <f t="shared" ref="O119:O120" si="45">SUM(J119:N119)</f>
        <v>0</v>
      </c>
      <c r="P119" s="41">
        <v>82</v>
      </c>
      <c r="Q119" s="46">
        <v>88</v>
      </c>
      <c r="R119" s="43">
        <v>65</v>
      </c>
      <c r="S119" s="41">
        <f>O119*P119</f>
        <v>0</v>
      </c>
      <c r="T119" s="46">
        <f>Q119*O119</f>
        <v>0</v>
      </c>
      <c r="U119" s="43">
        <f>O119*R119</f>
        <v>0</v>
      </c>
    </row>
    <row r="120" spans="1:21" s="24" customFormat="1" ht="50" customHeight="1">
      <c r="A120" s="54" t="s">
        <v>138</v>
      </c>
      <c r="B120" s="48" t="s">
        <v>88</v>
      </c>
      <c r="C120" s="54" t="s">
        <v>65</v>
      </c>
      <c r="D120" s="54" t="s">
        <v>139</v>
      </c>
      <c r="E120" s="54" t="s">
        <v>68</v>
      </c>
      <c r="F120" s="54" t="s">
        <v>131</v>
      </c>
      <c r="G120" s="40" t="s">
        <v>22</v>
      </c>
      <c r="H120" s="40" t="s">
        <v>62</v>
      </c>
      <c r="I120" s="40">
        <v>62034200</v>
      </c>
      <c r="J120" s="40"/>
      <c r="K120" s="40"/>
      <c r="L120" s="40"/>
      <c r="M120" s="40"/>
      <c r="N120" s="40"/>
      <c r="O120" s="40">
        <f t="shared" si="45"/>
        <v>0</v>
      </c>
      <c r="P120" s="41">
        <v>82</v>
      </c>
      <c r="Q120" s="46">
        <v>88</v>
      </c>
      <c r="R120" s="43">
        <v>65</v>
      </c>
      <c r="S120" s="41">
        <f>O120*P120</f>
        <v>0</v>
      </c>
      <c r="T120" s="46">
        <f>Q120*O120</f>
        <v>0</v>
      </c>
      <c r="U120" s="43">
        <f>O120*R120</f>
        <v>0</v>
      </c>
    </row>
    <row r="121" spans="1:21" s="24" customFormat="1" ht="50" customHeight="1">
      <c r="A121" s="116"/>
      <c r="B121" s="117"/>
      <c r="C121" s="117"/>
      <c r="D121" s="118"/>
      <c r="E121" s="117"/>
      <c r="F121" s="117"/>
      <c r="G121" s="118"/>
      <c r="H121" s="118"/>
      <c r="I121" s="118"/>
      <c r="J121" s="118"/>
      <c r="K121" s="118"/>
      <c r="L121" s="118"/>
      <c r="M121" s="118"/>
      <c r="N121" s="118"/>
      <c r="O121" s="118"/>
      <c r="P121" s="118"/>
      <c r="Q121" s="118"/>
      <c r="R121" s="119"/>
      <c r="S121" s="41"/>
      <c r="T121" s="46"/>
      <c r="U121" s="43"/>
    </row>
    <row r="122" spans="1:21" s="24" customFormat="1" ht="50" customHeight="1">
      <c r="A122" s="54" t="s">
        <v>124</v>
      </c>
      <c r="B122" s="48" t="s">
        <v>88</v>
      </c>
      <c r="C122" s="54" t="s">
        <v>65</v>
      </c>
      <c r="D122" s="54" t="s">
        <v>172</v>
      </c>
      <c r="E122" s="54" t="s">
        <v>119</v>
      </c>
      <c r="F122" s="54" t="s">
        <v>120</v>
      </c>
      <c r="G122" s="45" t="s">
        <v>173</v>
      </c>
      <c r="H122" s="40" t="s">
        <v>62</v>
      </c>
      <c r="I122" s="40">
        <v>62034200</v>
      </c>
      <c r="J122" s="40"/>
      <c r="K122" s="40"/>
      <c r="L122" s="40"/>
      <c r="M122" s="40"/>
      <c r="N122" s="40"/>
      <c r="O122" s="40">
        <f t="shared" ref="O122" si="46">SUM(J122:N122)</f>
        <v>0</v>
      </c>
      <c r="P122" s="41">
        <v>82</v>
      </c>
      <c r="Q122" s="46">
        <v>88</v>
      </c>
      <c r="R122" s="43">
        <v>65</v>
      </c>
      <c r="S122" s="41">
        <f>O122*P122</f>
        <v>0</v>
      </c>
      <c r="T122" s="46">
        <f>Q122*O122</f>
        <v>0</v>
      </c>
      <c r="U122" s="43">
        <f>O122*R122</f>
        <v>0</v>
      </c>
    </row>
    <row r="123" spans="1:21" s="24" customFormat="1" ht="50" customHeight="1">
      <c r="A123" s="116"/>
      <c r="B123" s="117"/>
      <c r="C123" s="117"/>
      <c r="D123" s="118"/>
      <c r="E123" s="117"/>
      <c r="F123" s="117"/>
      <c r="G123" s="118"/>
      <c r="H123" s="118"/>
      <c r="I123" s="118"/>
      <c r="J123" s="118"/>
      <c r="K123" s="118"/>
      <c r="L123" s="118"/>
      <c r="M123" s="118"/>
      <c r="N123" s="118"/>
      <c r="O123" s="118"/>
      <c r="P123" s="118"/>
      <c r="Q123" s="118"/>
      <c r="R123" s="119"/>
      <c r="S123" s="40"/>
      <c r="T123" s="40"/>
      <c r="U123" s="40"/>
    </row>
    <row r="124" spans="1:21" s="24" customFormat="1" ht="50" customHeight="1">
      <c r="A124" s="54" t="s">
        <v>125</v>
      </c>
      <c r="B124" s="48" t="s">
        <v>88</v>
      </c>
      <c r="C124" s="54" t="s">
        <v>65</v>
      </c>
      <c r="D124" s="54" t="s">
        <v>126</v>
      </c>
      <c r="E124" s="54" t="s">
        <v>119</v>
      </c>
      <c r="F124" s="54" t="s">
        <v>120</v>
      </c>
      <c r="G124" s="45" t="s">
        <v>127</v>
      </c>
      <c r="H124" s="40" t="s">
        <v>62</v>
      </c>
      <c r="I124" s="40">
        <v>62034200</v>
      </c>
      <c r="J124" s="40"/>
      <c r="K124" s="40"/>
      <c r="L124" s="40"/>
      <c r="M124" s="40"/>
      <c r="N124" s="40"/>
      <c r="O124" s="40">
        <f t="shared" ref="O124" si="47">SUM(J124:N124)</f>
        <v>0</v>
      </c>
      <c r="P124" s="41">
        <v>90</v>
      </c>
      <c r="Q124" s="42">
        <v>98</v>
      </c>
      <c r="R124" s="43">
        <v>72</v>
      </c>
      <c r="S124" s="41">
        <f>P124*O124</f>
        <v>0</v>
      </c>
      <c r="T124" s="42">
        <f>Q124*O124</f>
        <v>0</v>
      </c>
      <c r="U124" s="43">
        <f t="shared" ref="U124" si="48">O124*R124</f>
        <v>0</v>
      </c>
    </row>
    <row r="125" spans="1:21" s="24" customFormat="1" ht="50" customHeight="1">
      <c r="A125" s="116"/>
      <c r="B125" s="117"/>
      <c r="C125" s="117"/>
      <c r="D125" s="118"/>
      <c r="E125" s="117"/>
      <c r="F125" s="117"/>
      <c r="G125" s="118"/>
      <c r="H125" s="118"/>
      <c r="I125" s="118"/>
      <c r="J125" s="118"/>
      <c r="K125" s="118"/>
      <c r="L125" s="118"/>
      <c r="M125" s="118"/>
      <c r="N125" s="118"/>
      <c r="O125" s="118"/>
      <c r="P125" s="118"/>
      <c r="Q125" s="118"/>
      <c r="R125" s="119"/>
      <c r="S125" s="41"/>
      <c r="T125" s="41"/>
      <c r="U125" s="43"/>
    </row>
    <row r="126" spans="1:21" s="24" customFormat="1" ht="50" customHeight="1">
      <c r="A126" s="54" t="s">
        <v>146</v>
      </c>
      <c r="B126" s="54" t="s">
        <v>144</v>
      </c>
      <c r="C126" s="54" t="s">
        <v>65</v>
      </c>
      <c r="D126" s="40" t="s">
        <v>163</v>
      </c>
      <c r="E126" s="54" t="s">
        <v>68</v>
      </c>
      <c r="F126" s="54" t="s">
        <v>47</v>
      </c>
      <c r="G126" s="40" t="s">
        <v>79</v>
      </c>
      <c r="H126" s="40" t="s">
        <v>62</v>
      </c>
      <c r="I126" s="40">
        <v>62034200</v>
      </c>
      <c r="J126" s="40"/>
      <c r="K126" s="40"/>
      <c r="L126" s="40"/>
      <c r="M126" s="40"/>
      <c r="N126" s="40"/>
      <c r="O126" s="40">
        <f t="shared" ref="O126" si="49">SUM(J126:N126)</f>
        <v>0</v>
      </c>
      <c r="P126" s="41">
        <v>85</v>
      </c>
      <c r="Q126" s="46">
        <v>92</v>
      </c>
      <c r="R126" s="43">
        <v>68</v>
      </c>
      <c r="S126" s="41">
        <f>O126*P126</f>
        <v>0</v>
      </c>
      <c r="T126" s="46">
        <f>Q126*O126</f>
        <v>0</v>
      </c>
      <c r="U126" s="43">
        <f>O126*R126</f>
        <v>0</v>
      </c>
    </row>
    <row r="127" spans="1:21" s="24" customFormat="1" ht="50" customHeight="1">
      <c r="A127" s="54" t="s">
        <v>146</v>
      </c>
      <c r="B127" s="54" t="s">
        <v>144</v>
      </c>
      <c r="C127" s="54" t="s">
        <v>65</v>
      </c>
      <c r="D127" s="40" t="s">
        <v>163</v>
      </c>
      <c r="E127" s="54" t="s">
        <v>68</v>
      </c>
      <c r="F127" s="54" t="s">
        <v>48</v>
      </c>
      <c r="G127" s="40" t="s">
        <v>159</v>
      </c>
      <c r="H127" s="40" t="s">
        <v>62</v>
      </c>
      <c r="I127" s="40">
        <v>62034200</v>
      </c>
      <c r="J127" s="40"/>
      <c r="K127" s="40"/>
      <c r="L127" s="40"/>
      <c r="M127" s="40"/>
      <c r="N127" s="40"/>
      <c r="O127" s="40">
        <f t="shared" ref="O127" si="50">SUM(J127:N127)</f>
        <v>0</v>
      </c>
      <c r="P127" s="41">
        <v>85</v>
      </c>
      <c r="Q127" s="46">
        <v>92</v>
      </c>
      <c r="R127" s="43">
        <v>68</v>
      </c>
      <c r="S127" s="41">
        <f>O127*P127</f>
        <v>0</v>
      </c>
      <c r="T127" s="46">
        <f>Q127*O127</f>
        <v>0</v>
      </c>
      <c r="U127" s="43">
        <f>O127*R127</f>
        <v>0</v>
      </c>
    </row>
    <row r="128" spans="1:21" s="24" customFormat="1" ht="50" customHeight="1">
      <c r="A128" s="116"/>
      <c r="B128" s="117"/>
      <c r="C128" s="117"/>
      <c r="D128" s="118"/>
      <c r="E128" s="117"/>
      <c r="F128" s="117"/>
      <c r="G128" s="118"/>
      <c r="H128" s="118"/>
      <c r="I128" s="118"/>
      <c r="J128" s="118"/>
      <c r="K128" s="118"/>
      <c r="L128" s="118"/>
      <c r="M128" s="118"/>
      <c r="N128" s="118"/>
      <c r="O128" s="118"/>
      <c r="P128" s="118"/>
      <c r="Q128" s="118"/>
      <c r="R128" s="119"/>
      <c r="S128" s="41"/>
      <c r="T128" s="41"/>
      <c r="U128" s="43"/>
    </row>
    <row r="129" spans="1:21" s="24" customFormat="1" ht="50" customHeight="1">
      <c r="A129" s="54" t="s">
        <v>147</v>
      </c>
      <c r="B129" s="54" t="s">
        <v>144</v>
      </c>
      <c r="C129" s="54" t="s">
        <v>65</v>
      </c>
      <c r="D129" s="40" t="s">
        <v>164</v>
      </c>
      <c r="E129" s="54" t="s">
        <v>68</v>
      </c>
      <c r="F129" s="54" t="s">
        <v>47</v>
      </c>
      <c r="G129" s="40" t="s">
        <v>79</v>
      </c>
      <c r="H129" s="40" t="s">
        <v>62</v>
      </c>
      <c r="I129" s="40">
        <v>62034200</v>
      </c>
      <c r="J129" s="40"/>
      <c r="K129" s="40"/>
      <c r="L129" s="40"/>
      <c r="M129" s="40"/>
      <c r="N129" s="40"/>
      <c r="O129" s="40">
        <f t="shared" ref="O129" si="51">SUM(J129:N129)</f>
        <v>0</v>
      </c>
      <c r="P129" s="41">
        <v>69</v>
      </c>
      <c r="Q129" s="46">
        <v>75</v>
      </c>
      <c r="R129" s="43">
        <v>55</v>
      </c>
      <c r="S129" s="41">
        <f>O129*P129</f>
        <v>0</v>
      </c>
      <c r="T129" s="46">
        <f>Q129*O129</f>
        <v>0</v>
      </c>
      <c r="U129" s="43">
        <f>O129*R129</f>
        <v>0</v>
      </c>
    </row>
    <row r="130" spans="1:21" s="24" customFormat="1" ht="50" customHeight="1">
      <c r="A130" s="54" t="s">
        <v>147</v>
      </c>
      <c r="B130" s="54" t="s">
        <v>144</v>
      </c>
      <c r="C130" s="54" t="s">
        <v>65</v>
      </c>
      <c r="D130" s="40" t="s">
        <v>164</v>
      </c>
      <c r="E130" s="54" t="s">
        <v>68</v>
      </c>
      <c r="F130" s="54" t="s">
        <v>48</v>
      </c>
      <c r="G130" s="40" t="s">
        <v>159</v>
      </c>
      <c r="H130" s="40" t="s">
        <v>62</v>
      </c>
      <c r="I130" s="40">
        <v>62034200</v>
      </c>
      <c r="J130" s="40"/>
      <c r="K130" s="40"/>
      <c r="L130" s="40"/>
      <c r="M130" s="40"/>
      <c r="N130" s="40"/>
      <c r="O130" s="40">
        <f t="shared" ref="O130" si="52">SUM(J130:N130)</f>
        <v>0</v>
      </c>
      <c r="P130" s="41">
        <v>69</v>
      </c>
      <c r="Q130" s="46">
        <v>75</v>
      </c>
      <c r="R130" s="43">
        <v>55</v>
      </c>
      <c r="S130" s="41">
        <f>O130*P130</f>
        <v>0</v>
      </c>
      <c r="T130" s="46">
        <f>Q130*O130</f>
        <v>0</v>
      </c>
      <c r="U130" s="43">
        <f>O130*R130</f>
        <v>0</v>
      </c>
    </row>
    <row r="131" spans="1:21" s="24" customFormat="1" ht="50" customHeight="1">
      <c r="A131" s="116"/>
      <c r="B131" s="117"/>
      <c r="C131" s="117"/>
      <c r="D131" s="118"/>
      <c r="E131" s="117"/>
      <c r="F131" s="117"/>
      <c r="G131" s="118"/>
      <c r="H131" s="118"/>
      <c r="I131" s="118"/>
      <c r="J131" s="118"/>
      <c r="K131" s="118"/>
      <c r="L131" s="118"/>
      <c r="M131" s="118"/>
      <c r="N131" s="118"/>
      <c r="O131" s="118"/>
      <c r="P131" s="118"/>
      <c r="Q131" s="118"/>
      <c r="R131" s="119"/>
      <c r="S131" s="41"/>
      <c r="T131" s="41"/>
      <c r="U131" s="43"/>
    </row>
    <row r="132" spans="1:21" s="24" customFormat="1" ht="50" customHeight="1">
      <c r="A132" s="54" t="s">
        <v>158</v>
      </c>
      <c r="B132" s="54" t="s">
        <v>144</v>
      </c>
      <c r="C132" s="54" t="s">
        <v>65</v>
      </c>
      <c r="D132" s="40" t="s">
        <v>165</v>
      </c>
      <c r="E132" s="54" t="s">
        <v>68</v>
      </c>
      <c r="F132" s="54" t="s">
        <v>47</v>
      </c>
      <c r="G132" s="40" t="s">
        <v>148</v>
      </c>
      <c r="H132" s="40" t="s">
        <v>62</v>
      </c>
      <c r="I132" s="40">
        <v>62034200</v>
      </c>
      <c r="J132" s="40"/>
      <c r="K132" s="40"/>
      <c r="L132" s="40"/>
      <c r="M132" s="40"/>
      <c r="N132" s="40"/>
      <c r="O132" s="40">
        <f t="shared" ref="O132" si="53">SUM(J132:N132)</f>
        <v>0</v>
      </c>
      <c r="P132" s="41">
        <v>85</v>
      </c>
      <c r="Q132" s="46">
        <v>92</v>
      </c>
      <c r="R132" s="43">
        <v>68</v>
      </c>
      <c r="S132" s="41">
        <f>O132*P132</f>
        <v>0</v>
      </c>
      <c r="T132" s="46">
        <f>Q132*O132</f>
        <v>0</v>
      </c>
      <c r="U132" s="43">
        <f>O132*R132</f>
        <v>0</v>
      </c>
    </row>
    <row r="133" spans="1:21" s="24" customFormat="1" ht="50" customHeight="1">
      <c r="A133" s="54" t="s">
        <v>158</v>
      </c>
      <c r="B133" s="54" t="s">
        <v>144</v>
      </c>
      <c r="C133" s="54" t="s">
        <v>65</v>
      </c>
      <c r="D133" s="40" t="s">
        <v>165</v>
      </c>
      <c r="E133" s="54" t="s">
        <v>68</v>
      </c>
      <c r="F133" s="54" t="s">
        <v>47</v>
      </c>
      <c r="G133" s="40" t="s">
        <v>20</v>
      </c>
      <c r="H133" s="40" t="s">
        <v>62</v>
      </c>
      <c r="I133" s="40">
        <v>62034200</v>
      </c>
      <c r="J133" s="40"/>
      <c r="K133" s="40"/>
      <c r="L133" s="40"/>
      <c r="M133" s="40"/>
      <c r="N133" s="40"/>
      <c r="O133" s="40">
        <f t="shared" ref="O133" si="54">SUM(J133:N133)</f>
        <v>0</v>
      </c>
      <c r="P133" s="41">
        <v>85</v>
      </c>
      <c r="Q133" s="46">
        <v>92</v>
      </c>
      <c r="R133" s="43">
        <v>68</v>
      </c>
      <c r="S133" s="41">
        <f>O133*P133</f>
        <v>0</v>
      </c>
      <c r="T133" s="46">
        <f>Q133*O133</f>
        <v>0</v>
      </c>
      <c r="U133" s="43">
        <f>O133*R133</f>
        <v>0</v>
      </c>
    </row>
    <row r="134" spans="1:21" s="24" customFormat="1" ht="50" customHeight="1">
      <c r="A134" s="116"/>
      <c r="B134" s="117"/>
      <c r="C134" s="117"/>
      <c r="D134" s="118"/>
      <c r="E134" s="117"/>
      <c r="F134" s="117"/>
      <c r="G134" s="118"/>
      <c r="H134" s="118"/>
      <c r="I134" s="118"/>
      <c r="J134" s="118"/>
      <c r="K134" s="118"/>
      <c r="L134" s="118"/>
      <c r="M134" s="118"/>
      <c r="N134" s="118"/>
      <c r="O134" s="118"/>
      <c r="P134" s="118"/>
      <c r="Q134" s="118"/>
      <c r="R134" s="119"/>
      <c r="S134" s="41"/>
      <c r="T134" s="41"/>
      <c r="U134" s="43"/>
    </row>
    <row r="135" spans="1:21" s="24" customFormat="1" ht="50" customHeight="1">
      <c r="A135" s="58" t="s">
        <v>71</v>
      </c>
      <c r="B135" s="58"/>
      <c r="C135" s="58"/>
      <c r="D135" s="58"/>
      <c r="E135" s="58"/>
      <c r="F135" s="58"/>
      <c r="G135" s="58"/>
      <c r="H135" s="58"/>
      <c r="I135" s="58"/>
      <c r="J135" s="58"/>
      <c r="K135" s="58"/>
      <c r="L135" s="58"/>
      <c r="M135" s="58"/>
      <c r="N135" s="58"/>
      <c r="O135" s="58"/>
      <c r="P135" s="58"/>
      <c r="Q135" s="58"/>
      <c r="R135" s="58"/>
      <c r="S135" s="58"/>
      <c r="T135" s="58"/>
      <c r="U135" s="58"/>
    </row>
    <row r="136" spans="1:21" s="24" customFormat="1" ht="50" customHeight="1">
      <c r="A136" s="54" t="s">
        <v>72</v>
      </c>
      <c r="B136" s="54" t="s">
        <v>88</v>
      </c>
      <c r="C136" s="54" t="s">
        <v>71</v>
      </c>
      <c r="D136" s="54" t="s">
        <v>73</v>
      </c>
      <c r="E136" s="54" t="s">
        <v>74</v>
      </c>
      <c r="F136" s="54" t="s">
        <v>48</v>
      </c>
      <c r="G136" s="40" t="s">
        <v>16</v>
      </c>
      <c r="H136" s="40" t="s">
        <v>62</v>
      </c>
      <c r="I136" s="40">
        <v>42022220</v>
      </c>
      <c r="J136" s="92"/>
      <c r="K136" s="93"/>
      <c r="L136" s="93"/>
      <c r="M136" s="93"/>
      <c r="N136" s="94"/>
      <c r="O136" s="40">
        <f t="shared" ref="O136:O137" si="55">SUM(J136:N136)</f>
        <v>0</v>
      </c>
      <c r="P136" s="41">
        <v>48</v>
      </c>
      <c r="Q136" s="46">
        <v>52</v>
      </c>
      <c r="R136" s="43">
        <v>38</v>
      </c>
      <c r="S136" s="41">
        <f>O136*P136</f>
        <v>0</v>
      </c>
      <c r="T136" s="46">
        <f>Q136*O136</f>
        <v>0</v>
      </c>
      <c r="U136" s="43">
        <f>O136*R136</f>
        <v>0</v>
      </c>
    </row>
    <row r="137" spans="1:21" s="24" customFormat="1" ht="50" customHeight="1">
      <c r="A137" s="54" t="s">
        <v>72</v>
      </c>
      <c r="B137" s="54" t="s">
        <v>88</v>
      </c>
      <c r="C137" s="54" t="s">
        <v>71</v>
      </c>
      <c r="D137" s="54" t="s">
        <v>73</v>
      </c>
      <c r="E137" s="54" t="s">
        <v>75</v>
      </c>
      <c r="F137" s="54" t="s">
        <v>47</v>
      </c>
      <c r="G137" s="40" t="s">
        <v>20</v>
      </c>
      <c r="H137" s="40" t="s">
        <v>62</v>
      </c>
      <c r="I137" s="40">
        <v>42022220</v>
      </c>
      <c r="J137" s="92"/>
      <c r="K137" s="93"/>
      <c r="L137" s="93"/>
      <c r="M137" s="93"/>
      <c r="N137" s="94"/>
      <c r="O137" s="40">
        <f t="shared" si="55"/>
        <v>0</v>
      </c>
      <c r="P137" s="41">
        <v>35</v>
      </c>
      <c r="Q137" s="46">
        <v>33</v>
      </c>
      <c r="R137" s="43">
        <v>28</v>
      </c>
      <c r="S137" s="41">
        <f>O137*P137</f>
        <v>0</v>
      </c>
      <c r="T137" s="46">
        <f>Q137*O137</f>
        <v>0</v>
      </c>
      <c r="U137" s="43">
        <f>O137*R137</f>
        <v>0</v>
      </c>
    </row>
    <row r="138" spans="1:21" s="24" customFormat="1" ht="50" customHeight="1">
      <c r="A138" s="116"/>
      <c r="B138" s="117"/>
      <c r="C138" s="117"/>
      <c r="D138" s="118"/>
      <c r="E138" s="117"/>
      <c r="F138" s="117"/>
      <c r="G138" s="118"/>
      <c r="H138" s="118"/>
      <c r="I138" s="118"/>
      <c r="J138" s="118"/>
      <c r="K138" s="118"/>
      <c r="L138" s="118"/>
      <c r="M138" s="118"/>
      <c r="N138" s="118"/>
      <c r="O138" s="118"/>
      <c r="P138" s="118"/>
      <c r="Q138" s="118"/>
      <c r="R138" s="119"/>
      <c r="S138" s="41"/>
      <c r="T138" s="41"/>
      <c r="U138" s="43"/>
    </row>
    <row r="139" spans="1:21" s="24" customFormat="1" ht="50" customHeight="1">
      <c r="A139" s="54" t="s">
        <v>87</v>
      </c>
      <c r="B139" s="54" t="s">
        <v>88</v>
      </c>
      <c r="C139" s="54" t="s">
        <v>71</v>
      </c>
      <c r="D139" s="40" t="s">
        <v>89</v>
      </c>
      <c r="E139" s="54" t="s">
        <v>90</v>
      </c>
      <c r="F139" s="54" t="s">
        <v>47</v>
      </c>
      <c r="G139" s="40" t="s">
        <v>77</v>
      </c>
      <c r="H139" s="40" t="s">
        <v>62</v>
      </c>
      <c r="I139" s="40">
        <v>62171070</v>
      </c>
      <c r="J139" s="92"/>
      <c r="K139" s="93"/>
      <c r="L139" s="93"/>
      <c r="M139" s="93"/>
      <c r="N139" s="94"/>
      <c r="O139" s="40">
        <f t="shared" ref="O139:O140" si="56">SUM(J139:N139)</f>
        <v>0</v>
      </c>
      <c r="P139" s="41">
        <v>7.5</v>
      </c>
      <c r="Q139" s="46">
        <v>8</v>
      </c>
      <c r="R139" s="43">
        <v>6</v>
      </c>
      <c r="S139" s="41">
        <f t="shared" ref="S139:S140" si="57">O139*P139</f>
        <v>0</v>
      </c>
      <c r="T139" s="46">
        <f>Q139*O139</f>
        <v>0</v>
      </c>
      <c r="U139" s="43">
        <f>O139*R139</f>
        <v>0</v>
      </c>
    </row>
    <row r="140" spans="1:21" s="24" customFormat="1" ht="50" customHeight="1">
      <c r="A140" s="59" t="s">
        <v>91</v>
      </c>
      <c r="B140" s="54" t="s">
        <v>88</v>
      </c>
      <c r="C140" s="54" t="s">
        <v>71</v>
      </c>
      <c r="D140" s="40" t="s">
        <v>190</v>
      </c>
      <c r="E140" s="54" t="s">
        <v>90</v>
      </c>
      <c r="F140" s="54" t="s">
        <v>47</v>
      </c>
      <c r="G140" s="40" t="s">
        <v>16</v>
      </c>
      <c r="H140" s="40" t="s">
        <v>62</v>
      </c>
      <c r="I140" s="40">
        <v>62171070</v>
      </c>
      <c r="J140" s="92"/>
      <c r="K140" s="93"/>
      <c r="L140" s="93"/>
      <c r="M140" s="93"/>
      <c r="N140" s="94"/>
      <c r="O140" s="40">
        <f t="shared" si="56"/>
        <v>0</v>
      </c>
      <c r="P140" s="41">
        <v>7.5</v>
      </c>
      <c r="Q140" s="46">
        <v>8</v>
      </c>
      <c r="R140" s="43">
        <v>6</v>
      </c>
      <c r="S140" s="41">
        <f t="shared" si="57"/>
        <v>0</v>
      </c>
      <c r="T140" s="46">
        <f>Q140*O140</f>
        <v>0</v>
      </c>
      <c r="U140" s="43">
        <f>O140*R140</f>
        <v>0</v>
      </c>
    </row>
    <row r="141" spans="1:21" s="24" customFormat="1" ht="50" customHeight="1">
      <c r="A141" s="116"/>
      <c r="B141" s="117"/>
      <c r="C141" s="117"/>
      <c r="D141" s="118"/>
      <c r="E141" s="117"/>
      <c r="F141" s="117"/>
      <c r="G141" s="118"/>
      <c r="H141" s="118"/>
      <c r="I141" s="118"/>
      <c r="J141" s="118"/>
      <c r="K141" s="118"/>
      <c r="L141" s="118"/>
      <c r="M141" s="118"/>
      <c r="N141" s="118"/>
      <c r="O141" s="118"/>
      <c r="P141" s="118"/>
      <c r="Q141" s="118"/>
      <c r="R141" s="119"/>
      <c r="S141" s="43"/>
      <c r="T141" s="43"/>
      <c r="U141" s="43"/>
    </row>
    <row r="142" spans="1:21" s="24" customFormat="1" ht="50" customHeight="1">
      <c r="A142" s="54" t="s">
        <v>161</v>
      </c>
      <c r="B142" s="54" t="s">
        <v>162</v>
      </c>
      <c r="C142" s="54" t="s">
        <v>71</v>
      </c>
      <c r="D142" s="54" t="s">
        <v>160</v>
      </c>
      <c r="E142" s="54" t="s">
        <v>74</v>
      </c>
      <c r="F142" s="54" t="s">
        <v>48</v>
      </c>
      <c r="G142" s="40" t="s">
        <v>159</v>
      </c>
      <c r="H142" s="40" t="s">
        <v>62</v>
      </c>
      <c r="I142" s="40">
        <v>42022220</v>
      </c>
      <c r="J142" s="92"/>
      <c r="K142" s="93"/>
      <c r="L142" s="93"/>
      <c r="M142" s="93"/>
      <c r="N142" s="94"/>
      <c r="O142" s="40">
        <f t="shared" ref="O142" si="58">SUM(J142:N142)</f>
        <v>0</v>
      </c>
      <c r="P142" s="41">
        <v>50</v>
      </c>
      <c r="Q142" s="46">
        <v>55</v>
      </c>
      <c r="R142" s="43">
        <v>40</v>
      </c>
      <c r="S142" s="41">
        <f>O142*P142</f>
        <v>0</v>
      </c>
      <c r="T142" s="46">
        <f>Q142*O142</f>
        <v>0</v>
      </c>
      <c r="U142" s="43">
        <f>O142*R142</f>
        <v>0</v>
      </c>
    </row>
    <row r="143" spans="1:21" s="24" customFormat="1" ht="50" customHeight="1" thickBot="1">
      <c r="A143" s="116"/>
      <c r="B143" s="117"/>
      <c r="C143" s="117"/>
      <c r="D143" s="118"/>
      <c r="E143" s="117"/>
      <c r="F143" s="117"/>
      <c r="G143" s="118"/>
      <c r="H143" s="118"/>
      <c r="I143" s="118"/>
      <c r="J143" s="118"/>
      <c r="K143" s="118"/>
      <c r="L143" s="118"/>
      <c r="M143" s="118"/>
      <c r="N143" s="118"/>
      <c r="O143" s="118"/>
      <c r="P143" s="118"/>
      <c r="Q143" s="118"/>
      <c r="R143" s="119"/>
      <c r="S143" s="56"/>
      <c r="T143" s="56"/>
      <c r="U143" s="56"/>
    </row>
    <row r="144" spans="1:21" s="24" customFormat="1" ht="50" customHeight="1" thickBot="1">
      <c r="A144" s="59"/>
      <c r="B144" s="59"/>
      <c r="C144" s="59"/>
      <c r="D144" s="59"/>
      <c r="E144" s="59"/>
      <c r="F144" s="59"/>
      <c r="G144" s="39"/>
      <c r="H144" s="39"/>
      <c r="I144" s="39"/>
      <c r="J144" s="95" t="s">
        <v>134</v>
      </c>
      <c r="K144" s="96"/>
      <c r="L144" s="96"/>
      <c r="M144" s="96"/>
      <c r="N144" s="97"/>
      <c r="O144" s="60">
        <f>SUM(O27:O141)</f>
        <v>0</v>
      </c>
      <c r="P144" s="60"/>
      <c r="Q144" s="100" t="s">
        <v>135</v>
      </c>
      <c r="R144" s="97"/>
      <c r="S144" s="61">
        <f>SUM(S27:S143)</f>
        <v>0</v>
      </c>
      <c r="T144" s="62">
        <f>SUM(T27:T143)</f>
        <v>0</v>
      </c>
      <c r="U144" s="63">
        <f>SUM(U27:U143)</f>
        <v>0</v>
      </c>
    </row>
    <row r="145" spans="1:21" ht="36" customHeight="1">
      <c r="A145" s="6"/>
      <c r="B145" s="6"/>
      <c r="C145" s="6"/>
      <c r="D145" s="6"/>
      <c r="E145" s="6"/>
      <c r="F145" s="6"/>
      <c r="G145" s="6"/>
      <c r="H145" s="6"/>
      <c r="I145" s="7"/>
      <c r="J145" s="6"/>
      <c r="K145" s="6"/>
      <c r="L145" s="6"/>
      <c r="M145" s="6"/>
      <c r="N145" s="6"/>
      <c r="O145" s="6"/>
      <c r="P145" s="6"/>
      <c r="Q145" s="6"/>
      <c r="R145" s="6"/>
      <c r="S145" s="6"/>
      <c r="T145" s="6"/>
      <c r="U145" s="6"/>
    </row>
    <row r="146" spans="1:21" ht="36" customHeight="1">
      <c r="A146" s="15"/>
      <c r="B146" s="15"/>
      <c r="C146" s="15"/>
      <c r="D146" s="15"/>
      <c r="E146" s="15"/>
      <c r="F146" s="15"/>
      <c r="G146" s="15"/>
      <c r="H146" s="15"/>
      <c r="I146" s="16"/>
      <c r="J146" s="15"/>
      <c r="K146" s="15"/>
      <c r="L146" s="15"/>
      <c r="M146" s="15"/>
      <c r="N146" s="15"/>
      <c r="O146" s="15"/>
      <c r="P146" s="15"/>
      <c r="Q146" s="15"/>
      <c r="R146" s="15"/>
      <c r="S146" s="15"/>
      <c r="T146" s="15"/>
      <c r="U146" s="15"/>
    </row>
    <row r="147" spans="1:21" ht="36" customHeight="1">
      <c r="A147" s="15"/>
      <c r="B147" s="15"/>
      <c r="C147" s="15"/>
      <c r="D147" s="15"/>
      <c r="E147" s="15"/>
      <c r="F147" s="15"/>
      <c r="G147" s="15"/>
      <c r="H147" s="15"/>
      <c r="I147" s="16"/>
      <c r="J147" s="15"/>
      <c r="K147" s="15"/>
      <c r="L147" s="15"/>
      <c r="M147" s="15"/>
      <c r="N147" s="15"/>
      <c r="O147" s="15"/>
      <c r="P147" s="15"/>
      <c r="Q147" s="15"/>
      <c r="R147" s="15"/>
      <c r="S147" s="15"/>
      <c r="T147" s="15"/>
      <c r="U147" s="15"/>
    </row>
    <row r="148" spans="1:21" ht="36" customHeight="1" thickBot="1">
      <c r="A148" s="70" t="s">
        <v>51</v>
      </c>
      <c r="B148" s="70"/>
      <c r="C148" s="70"/>
      <c r="D148" s="17">
        <f>O144</f>
        <v>0</v>
      </c>
      <c r="E148" s="17"/>
      <c r="F148" s="75" t="s">
        <v>54</v>
      </c>
      <c r="G148" s="75"/>
      <c r="H148" s="71" t="s">
        <v>111</v>
      </c>
      <c r="I148" s="71"/>
      <c r="J148" s="18"/>
      <c r="K148" s="18"/>
      <c r="L148" s="18"/>
      <c r="M148" s="18"/>
      <c r="N148" s="73" t="s">
        <v>56</v>
      </c>
      <c r="O148" s="73"/>
      <c r="P148" s="35"/>
      <c r="Q148" s="35"/>
      <c r="R148" s="74">
        <f>U144</f>
        <v>0</v>
      </c>
      <c r="S148" s="74"/>
      <c r="T148" s="74"/>
      <c r="U148" s="74"/>
    </row>
    <row r="149" spans="1:21" ht="36" customHeight="1" thickBot="1">
      <c r="A149" s="70" t="s">
        <v>52</v>
      </c>
      <c r="B149" s="70"/>
      <c r="C149" s="70"/>
      <c r="D149" s="19">
        <f>D148*0.8</f>
        <v>0</v>
      </c>
      <c r="E149" s="19" t="s">
        <v>136</v>
      </c>
      <c r="F149" s="75" t="s">
        <v>55</v>
      </c>
      <c r="G149" s="75"/>
      <c r="H149" s="33" t="s">
        <v>137</v>
      </c>
      <c r="I149" s="32">
        <f>D148*6.5</f>
        <v>0</v>
      </c>
      <c r="J149" s="18"/>
      <c r="K149" s="18"/>
      <c r="L149" s="18"/>
      <c r="M149" s="18"/>
      <c r="N149" s="73" t="s">
        <v>31</v>
      </c>
      <c r="O149" s="73"/>
      <c r="P149" s="35"/>
      <c r="Q149" s="35"/>
      <c r="R149" s="76" t="s">
        <v>111</v>
      </c>
      <c r="S149" s="76"/>
      <c r="T149" s="76"/>
      <c r="U149" s="76"/>
    </row>
    <row r="150" spans="1:21" ht="36" customHeight="1" thickBot="1">
      <c r="A150" s="70" t="s">
        <v>53</v>
      </c>
      <c r="B150" s="70"/>
      <c r="C150" s="70"/>
      <c r="D150" s="17"/>
      <c r="E150" s="17"/>
      <c r="F150" s="18"/>
      <c r="G150" s="18"/>
      <c r="H150" s="18"/>
      <c r="I150" s="20"/>
      <c r="J150" s="18"/>
      <c r="K150" s="18"/>
      <c r="L150" s="18"/>
      <c r="M150" s="18"/>
      <c r="N150" s="73" t="s">
        <v>57</v>
      </c>
      <c r="O150" s="73"/>
      <c r="P150" s="35"/>
      <c r="Q150" s="35"/>
      <c r="R150" s="74">
        <f>I149</f>
        <v>0</v>
      </c>
      <c r="S150" s="74"/>
      <c r="T150" s="74"/>
      <c r="U150" s="74"/>
    </row>
    <row r="151" spans="1:21" ht="36" customHeight="1" thickBot="1">
      <c r="A151" s="70" t="s">
        <v>69</v>
      </c>
      <c r="B151" s="70"/>
      <c r="C151" s="70"/>
      <c r="D151" s="77" t="s">
        <v>64</v>
      </c>
      <c r="E151" s="77"/>
      <c r="F151" s="18"/>
      <c r="G151" s="18"/>
      <c r="H151" s="18"/>
      <c r="I151" s="20"/>
      <c r="J151" s="18"/>
      <c r="K151" s="18"/>
      <c r="L151" s="18"/>
      <c r="M151" s="18"/>
      <c r="N151" s="75" t="s">
        <v>58</v>
      </c>
      <c r="O151" s="75"/>
      <c r="P151" s="34"/>
      <c r="Q151" s="34"/>
      <c r="R151" s="78">
        <f>R148+R150</f>
        <v>0</v>
      </c>
      <c r="S151" s="78"/>
      <c r="T151" s="78"/>
      <c r="U151" s="78"/>
    </row>
    <row r="152" spans="1:21" ht="36" customHeight="1">
      <c r="A152" s="79" t="s">
        <v>57</v>
      </c>
      <c r="B152" s="79"/>
      <c r="C152" s="79"/>
      <c r="D152" s="72" t="s">
        <v>94</v>
      </c>
      <c r="E152" s="72"/>
      <c r="F152" s="72"/>
      <c r="G152" s="72"/>
      <c r="H152" s="72"/>
      <c r="I152" s="72"/>
      <c r="J152" s="72"/>
      <c r="K152" s="72"/>
      <c r="L152" s="72"/>
      <c r="M152" s="72"/>
      <c r="N152" s="15"/>
      <c r="O152" s="15"/>
      <c r="P152" s="15"/>
      <c r="Q152" s="15"/>
      <c r="R152" s="15"/>
      <c r="S152" s="15"/>
      <c r="T152" s="15"/>
      <c r="U152" s="15"/>
    </row>
    <row r="153" spans="1:21" ht="23" customHeight="1">
      <c r="A153" s="21"/>
      <c r="B153" s="21"/>
      <c r="C153" s="15"/>
      <c r="D153" s="72"/>
      <c r="E153" s="72"/>
      <c r="F153" s="72"/>
      <c r="G153" s="72"/>
      <c r="H153" s="72"/>
      <c r="I153" s="72"/>
      <c r="J153" s="72"/>
      <c r="K153" s="72"/>
      <c r="L153" s="72"/>
      <c r="M153" s="72"/>
      <c r="N153" s="15"/>
      <c r="O153" s="15"/>
      <c r="P153" s="15"/>
      <c r="Q153" s="15"/>
      <c r="R153" s="15"/>
      <c r="S153" s="15"/>
      <c r="T153" s="15"/>
      <c r="U153" s="15"/>
    </row>
    <row r="154" spans="1:21" ht="23" customHeight="1">
      <c r="A154" s="21"/>
      <c r="B154" s="21"/>
      <c r="C154" s="21"/>
      <c r="D154" s="21"/>
      <c r="E154" s="21"/>
      <c r="F154" s="21"/>
      <c r="G154" s="21"/>
      <c r="H154" s="21"/>
      <c r="I154" s="21"/>
      <c r="J154" s="22"/>
      <c r="K154" s="22"/>
      <c r="L154" s="22"/>
      <c r="M154" s="22"/>
      <c r="N154" s="22"/>
      <c r="O154" s="22"/>
      <c r="P154" s="22"/>
      <c r="Q154" s="22"/>
      <c r="R154" s="22"/>
      <c r="S154" s="22"/>
      <c r="T154" s="22"/>
      <c r="U154" s="21"/>
    </row>
    <row r="155" spans="1:21" ht="23" customHeight="1">
      <c r="A155" s="69" t="s">
        <v>117</v>
      </c>
      <c r="B155" s="69"/>
      <c r="C155" s="69"/>
      <c r="D155" s="69"/>
      <c r="E155" s="69"/>
      <c r="F155" s="69" t="s">
        <v>112</v>
      </c>
      <c r="G155" s="69"/>
      <c r="H155" s="69"/>
      <c r="I155" s="69"/>
      <c r="J155" s="69"/>
      <c r="K155" s="69"/>
      <c r="L155" s="69"/>
      <c r="M155" s="69"/>
      <c r="N155" s="69"/>
      <c r="O155" s="69"/>
      <c r="P155" s="69"/>
      <c r="Q155" s="69"/>
      <c r="R155" s="69"/>
      <c r="S155" s="69"/>
      <c r="T155" s="69"/>
      <c r="U155" s="69"/>
    </row>
    <row r="156" spans="1:21" ht="23" customHeight="1">
      <c r="A156" s="69"/>
      <c r="B156" s="69"/>
      <c r="C156" s="69"/>
      <c r="D156" s="69"/>
      <c r="E156" s="69"/>
      <c r="F156" s="69"/>
      <c r="G156" s="69"/>
      <c r="H156" s="69"/>
      <c r="I156" s="69"/>
      <c r="J156" s="69"/>
      <c r="K156" s="69"/>
      <c r="L156" s="69"/>
      <c r="M156" s="69"/>
      <c r="N156" s="69"/>
      <c r="O156" s="69"/>
      <c r="P156" s="69"/>
      <c r="Q156" s="69"/>
      <c r="R156" s="69"/>
      <c r="S156" s="69"/>
      <c r="T156" s="69"/>
      <c r="U156" s="69"/>
    </row>
    <row r="157" spans="1:21" ht="23" customHeight="1">
      <c r="A157" s="69"/>
      <c r="B157" s="69"/>
      <c r="C157" s="69"/>
      <c r="D157" s="69"/>
      <c r="E157" s="69"/>
      <c r="F157" s="69"/>
      <c r="G157" s="69"/>
      <c r="H157" s="69"/>
      <c r="I157" s="69"/>
      <c r="J157" s="69"/>
      <c r="K157" s="69"/>
      <c r="L157" s="69"/>
      <c r="M157" s="69"/>
      <c r="N157" s="69"/>
      <c r="O157" s="69"/>
      <c r="P157" s="69"/>
      <c r="Q157" s="69"/>
      <c r="R157" s="69"/>
      <c r="S157" s="69"/>
      <c r="T157" s="69"/>
      <c r="U157" s="69"/>
    </row>
    <row r="158" spans="1:21" ht="23" customHeight="1">
      <c r="A158" s="69"/>
      <c r="B158" s="69"/>
      <c r="C158" s="69"/>
      <c r="D158" s="69"/>
      <c r="E158" s="69"/>
      <c r="F158" s="69"/>
      <c r="G158" s="69"/>
      <c r="H158" s="69"/>
      <c r="I158" s="69"/>
      <c r="J158" s="69"/>
      <c r="K158" s="69"/>
      <c r="L158" s="69"/>
      <c r="M158" s="69"/>
      <c r="N158" s="69"/>
      <c r="O158" s="69"/>
      <c r="P158" s="69"/>
      <c r="Q158" s="69"/>
      <c r="R158" s="69"/>
      <c r="S158" s="69"/>
      <c r="T158" s="69"/>
      <c r="U158" s="69"/>
    </row>
    <row r="159" spans="1:21" ht="23" customHeight="1">
      <c r="A159" s="69"/>
      <c r="B159" s="69"/>
      <c r="C159" s="69"/>
      <c r="D159" s="69"/>
      <c r="E159" s="69"/>
      <c r="F159" s="69"/>
      <c r="G159" s="69"/>
      <c r="H159" s="69"/>
      <c r="I159" s="69"/>
      <c r="J159" s="69"/>
      <c r="K159" s="69"/>
      <c r="L159" s="69"/>
      <c r="M159" s="69"/>
      <c r="N159" s="69"/>
      <c r="O159" s="69"/>
      <c r="P159" s="69"/>
      <c r="Q159" s="69"/>
      <c r="R159" s="69"/>
      <c r="S159" s="69"/>
      <c r="T159" s="69"/>
      <c r="U159" s="69"/>
    </row>
    <row r="160" spans="1:21" ht="23" customHeight="1">
      <c r="A160" s="69"/>
      <c r="B160" s="69"/>
      <c r="C160" s="69"/>
      <c r="D160" s="69"/>
      <c r="E160" s="69"/>
      <c r="F160" s="69"/>
      <c r="G160" s="69"/>
      <c r="H160" s="69"/>
      <c r="I160" s="69"/>
      <c r="J160" s="69"/>
      <c r="K160" s="69"/>
      <c r="L160" s="69"/>
      <c r="M160" s="69"/>
      <c r="N160" s="69"/>
      <c r="O160" s="69"/>
      <c r="P160" s="69"/>
      <c r="Q160" s="69"/>
      <c r="R160" s="69"/>
      <c r="S160" s="69"/>
      <c r="T160" s="69"/>
      <c r="U160" s="69"/>
    </row>
    <row r="161" spans="1:21" ht="23" customHeight="1">
      <c r="A161" s="69"/>
      <c r="B161" s="69"/>
      <c r="C161" s="69"/>
      <c r="D161" s="69"/>
      <c r="E161" s="69"/>
      <c r="F161" s="69"/>
      <c r="G161" s="69"/>
      <c r="H161" s="69"/>
      <c r="I161" s="69"/>
      <c r="J161" s="69"/>
      <c r="K161" s="69"/>
      <c r="L161" s="69"/>
      <c r="M161" s="69"/>
      <c r="N161" s="69"/>
      <c r="O161" s="69"/>
      <c r="P161" s="69"/>
      <c r="Q161" s="69"/>
      <c r="R161" s="69"/>
      <c r="S161" s="69"/>
      <c r="T161" s="69"/>
      <c r="U161" s="69"/>
    </row>
    <row r="162" spans="1:21" ht="23" customHeight="1">
      <c r="A162" s="69"/>
      <c r="B162" s="69"/>
      <c r="C162" s="69"/>
      <c r="D162" s="69"/>
      <c r="E162" s="69"/>
      <c r="F162" s="69"/>
      <c r="G162" s="69"/>
      <c r="H162" s="69"/>
      <c r="I162" s="69"/>
      <c r="J162" s="69"/>
      <c r="K162" s="69"/>
      <c r="L162" s="69"/>
      <c r="M162" s="69"/>
      <c r="N162" s="69"/>
      <c r="O162" s="69"/>
      <c r="P162" s="69"/>
      <c r="Q162" s="69"/>
      <c r="R162" s="69"/>
      <c r="S162" s="69"/>
      <c r="T162" s="69"/>
      <c r="U162" s="69"/>
    </row>
    <row r="163" spans="1:21" ht="23" customHeight="1">
      <c r="A163" s="69"/>
      <c r="B163" s="69"/>
      <c r="C163" s="69"/>
      <c r="D163" s="69"/>
      <c r="E163" s="69"/>
      <c r="F163" s="69"/>
      <c r="G163" s="69"/>
      <c r="H163" s="69"/>
      <c r="I163" s="69"/>
      <c r="J163" s="69"/>
      <c r="K163" s="69"/>
      <c r="L163" s="69"/>
      <c r="M163" s="69"/>
      <c r="N163" s="69"/>
      <c r="O163" s="69"/>
      <c r="P163" s="69"/>
      <c r="Q163" s="69"/>
      <c r="R163" s="69"/>
      <c r="S163" s="69"/>
      <c r="T163" s="69"/>
      <c r="U163" s="69"/>
    </row>
    <row r="164" spans="1:21" ht="23" customHeight="1">
      <c r="A164" s="69"/>
      <c r="B164" s="69"/>
      <c r="C164" s="69"/>
      <c r="D164" s="69"/>
      <c r="E164" s="69"/>
      <c r="F164" s="69"/>
      <c r="G164" s="69"/>
      <c r="H164" s="69"/>
      <c r="I164" s="69"/>
      <c r="J164" s="69"/>
      <c r="K164" s="69"/>
      <c r="L164" s="69"/>
      <c r="M164" s="69"/>
      <c r="N164" s="69"/>
      <c r="O164" s="69"/>
      <c r="P164" s="69"/>
      <c r="Q164" s="69"/>
      <c r="R164" s="69"/>
      <c r="S164" s="69"/>
      <c r="T164" s="69"/>
      <c r="U164" s="69"/>
    </row>
    <row r="165" spans="1:21" ht="23" customHeight="1">
      <c r="A165" s="69"/>
      <c r="B165" s="69"/>
      <c r="C165" s="69"/>
      <c r="D165" s="69"/>
      <c r="E165" s="69"/>
      <c r="F165" s="69"/>
      <c r="G165" s="69"/>
      <c r="H165" s="69"/>
      <c r="I165" s="69"/>
      <c r="J165" s="69"/>
      <c r="K165" s="69"/>
      <c r="L165" s="69"/>
      <c r="M165" s="69"/>
      <c r="N165" s="69"/>
      <c r="O165" s="69"/>
      <c r="P165" s="69"/>
      <c r="Q165" s="69"/>
      <c r="R165" s="69"/>
      <c r="S165" s="69"/>
      <c r="T165" s="69"/>
      <c r="U165" s="69"/>
    </row>
    <row r="166" spans="1:21" ht="23" customHeight="1">
      <c r="A166" s="69"/>
      <c r="B166" s="69"/>
      <c r="C166" s="69"/>
      <c r="D166" s="69"/>
      <c r="E166" s="69"/>
      <c r="F166" s="69"/>
      <c r="G166" s="69"/>
      <c r="H166" s="69"/>
      <c r="I166" s="69"/>
      <c r="J166" s="69"/>
      <c r="K166" s="69"/>
      <c r="L166" s="69"/>
      <c r="M166" s="69"/>
      <c r="N166" s="69"/>
      <c r="O166" s="69"/>
      <c r="P166" s="69"/>
      <c r="Q166" s="69"/>
      <c r="R166" s="69"/>
      <c r="S166" s="69"/>
      <c r="T166" s="69"/>
      <c r="U166" s="69"/>
    </row>
    <row r="167" spans="1:21" ht="25" customHeight="1">
      <c r="A167" s="69"/>
      <c r="B167" s="69"/>
      <c r="C167" s="69"/>
      <c r="D167" s="69"/>
      <c r="E167" s="69"/>
      <c r="F167" s="69"/>
      <c r="G167" s="69"/>
      <c r="H167" s="69"/>
      <c r="I167" s="69"/>
      <c r="J167" s="69"/>
      <c r="K167" s="69"/>
      <c r="L167" s="69"/>
      <c r="M167" s="69"/>
      <c r="N167" s="69"/>
      <c r="O167" s="69"/>
      <c r="P167" s="69"/>
      <c r="Q167" s="69"/>
      <c r="R167" s="69"/>
      <c r="S167" s="69"/>
      <c r="T167" s="69"/>
      <c r="U167" s="69"/>
    </row>
    <row r="168" spans="1:21" ht="23" customHeight="1">
      <c r="A168" s="69"/>
      <c r="B168" s="69"/>
      <c r="C168" s="69"/>
      <c r="D168" s="69"/>
      <c r="E168" s="69"/>
      <c r="F168" s="69"/>
      <c r="G168" s="69"/>
      <c r="H168" s="69"/>
      <c r="I168" s="69"/>
      <c r="J168" s="69"/>
      <c r="K168" s="69"/>
      <c r="L168" s="69"/>
      <c r="M168" s="69"/>
      <c r="N168" s="69"/>
      <c r="O168" s="69"/>
      <c r="P168" s="69"/>
      <c r="Q168" s="69"/>
      <c r="R168" s="69"/>
      <c r="S168" s="69"/>
      <c r="T168" s="69"/>
      <c r="U168" s="69"/>
    </row>
    <row r="169" spans="1:21" ht="23" customHeight="1">
      <c r="A169" s="69"/>
      <c r="B169" s="69"/>
      <c r="C169" s="69"/>
      <c r="D169" s="69"/>
      <c r="E169" s="69"/>
      <c r="F169" s="69"/>
      <c r="G169" s="69"/>
      <c r="H169" s="69"/>
      <c r="I169" s="69"/>
      <c r="J169" s="69"/>
      <c r="K169" s="69"/>
      <c r="L169" s="69"/>
      <c r="M169" s="69"/>
      <c r="N169" s="69"/>
      <c r="O169" s="69"/>
      <c r="P169" s="69"/>
      <c r="Q169" s="69"/>
      <c r="R169" s="69"/>
      <c r="S169" s="69"/>
      <c r="T169" s="69"/>
      <c r="U169" s="69"/>
    </row>
    <row r="170" spans="1:21" ht="23" customHeight="1">
      <c r="A170" s="69"/>
      <c r="B170" s="69"/>
      <c r="C170" s="69"/>
      <c r="D170" s="69"/>
      <c r="E170" s="69"/>
      <c r="F170" s="69"/>
      <c r="G170" s="69"/>
      <c r="H170" s="69"/>
      <c r="I170" s="69"/>
      <c r="J170" s="69"/>
      <c r="K170" s="69"/>
      <c r="L170" s="69"/>
      <c r="M170" s="69"/>
      <c r="N170" s="69"/>
      <c r="O170" s="69"/>
      <c r="P170" s="69"/>
      <c r="Q170" s="69"/>
      <c r="R170" s="69"/>
      <c r="S170" s="69"/>
      <c r="T170" s="69"/>
      <c r="U170" s="69"/>
    </row>
    <row r="171" spans="1:21" ht="23" customHeight="1">
      <c r="A171" s="69"/>
      <c r="B171" s="69"/>
      <c r="C171" s="69"/>
      <c r="D171" s="69"/>
      <c r="E171" s="69"/>
      <c r="F171" s="69"/>
      <c r="G171" s="69"/>
      <c r="H171" s="69"/>
      <c r="I171" s="69"/>
      <c r="J171" s="69"/>
      <c r="K171" s="69"/>
      <c r="L171" s="69"/>
      <c r="M171" s="69"/>
      <c r="N171" s="69"/>
      <c r="O171" s="69"/>
      <c r="P171" s="69"/>
      <c r="Q171" s="69"/>
      <c r="R171" s="69"/>
      <c r="S171" s="69"/>
      <c r="T171" s="69"/>
      <c r="U171" s="69"/>
    </row>
    <row r="172" spans="1:21" ht="23" customHeight="1">
      <c r="A172" s="69"/>
      <c r="B172" s="69"/>
      <c r="C172" s="69"/>
      <c r="D172" s="69"/>
      <c r="E172" s="69"/>
      <c r="F172" s="69"/>
      <c r="G172" s="69"/>
      <c r="H172" s="69"/>
      <c r="I172" s="69"/>
      <c r="J172" s="69"/>
      <c r="K172" s="69"/>
      <c r="L172" s="69"/>
      <c r="M172" s="69"/>
      <c r="N172" s="69"/>
      <c r="O172" s="69"/>
      <c r="P172" s="69"/>
      <c r="Q172" s="69"/>
      <c r="R172" s="69"/>
      <c r="S172" s="69"/>
      <c r="T172" s="69"/>
      <c r="U172" s="69"/>
    </row>
    <row r="173" spans="1:21" ht="13" customHeight="1">
      <c r="A173" s="69"/>
      <c r="B173" s="69"/>
      <c r="C173" s="69"/>
      <c r="D173" s="69"/>
      <c r="E173" s="69"/>
      <c r="F173" s="69"/>
      <c r="G173" s="69"/>
      <c r="H173" s="69"/>
      <c r="I173" s="69"/>
      <c r="J173" s="69"/>
      <c r="K173" s="69"/>
      <c r="L173" s="69"/>
      <c r="M173" s="69"/>
      <c r="N173" s="69"/>
      <c r="O173" s="69"/>
      <c r="P173" s="69"/>
      <c r="Q173" s="69"/>
      <c r="R173" s="69"/>
      <c r="S173" s="69"/>
      <c r="T173" s="69"/>
      <c r="U173" s="69"/>
    </row>
    <row r="174" spans="1:21" ht="13" customHeight="1">
      <c r="A174" s="69"/>
      <c r="B174" s="69"/>
      <c r="C174" s="69"/>
      <c r="D174" s="69"/>
      <c r="E174" s="69"/>
      <c r="F174" s="69"/>
      <c r="G174" s="69"/>
      <c r="H174" s="69"/>
      <c r="I174" s="69"/>
      <c r="J174" s="69"/>
      <c r="K174" s="69"/>
      <c r="L174" s="69"/>
      <c r="M174" s="69"/>
      <c r="N174" s="69"/>
      <c r="O174" s="69"/>
      <c r="P174" s="69"/>
      <c r="Q174" s="69"/>
      <c r="R174" s="69"/>
      <c r="S174" s="69"/>
      <c r="T174" s="69"/>
      <c r="U174" s="69"/>
    </row>
    <row r="175" spans="1:21" ht="13" customHeight="1">
      <c r="A175" s="69"/>
      <c r="B175" s="69"/>
      <c r="C175" s="69"/>
      <c r="D175" s="69"/>
      <c r="E175" s="69"/>
      <c r="F175" s="69"/>
      <c r="G175" s="69"/>
      <c r="H175" s="69"/>
      <c r="I175" s="69"/>
      <c r="J175" s="69"/>
      <c r="K175" s="69"/>
      <c r="L175" s="69"/>
      <c r="M175" s="69"/>
      <c r="N175" s="69"/>
      <c r="O175" s="69"/>
      <c r="P175" s="69"/>
      <c r="Q175" s="69"/>
      <c r="R175" s="69"/>
      <c r="S175" s="69"/>
      <c r="T175" s="69"/>
      <c r="U175" s="69"/>
    </row>
    <row r="176" spans="1:21" ht="13">
      <c r="A176" s="69"/>
      <c r="B176" s="69"/>
      <c r="C176" s="69"/>
      <c r="D176" s="69"/>
      <c r="E176" s="69"/>
      <c r="F176" s="69"/>
      <c r="G176" s="69"/>
      <c r="H176" s="69"/>
      <c r="I176" s="69"/>
      <c r="J176" s="69"/>
      <c r="K176" s="69"/>
      <c r="L176" s="69"/>
      <c r="M176" s="69"/>
      <c r="N176" s="69"/>
      <c r="O176" s="69"/>
      <c r="P176" s="69"/>
      <c r="Q176" s="69"/>
      <c r="R176" s="69"/>
      <c r="S176" s="69"/>
      <c r="T176" s="69"/>
      <c r="U176" s="69"/>
    </row>
    <row r="177" spans="1:21" ht="13">
      <c r="A177" s="69"/>
      <c r="B177" s="69"/>
      <c r="C177" s="69"/>
      <c r="D177" s="69"/>
      <c r="E177" s="69"/>
      <c r="F177" s="69"/>
      <c r="G177" s="69"/>
      <c r="H177" s="69"/>
      <c r="I177" s="69"/>
      <c r="J177" s="69"/>
      <c r="K177" s="69"/>
      <c r="L177" s="69"/>
      <c r="M177" s="69"/>
      <c r="N177" s="69"/>
      <c r="O177" s="69"/>
      <c r="P177" s="69"/>
      <c r="Q177" s="69"/>
      <c r="R177" s="69"/>
      <c r="S177" s="69"/>
      <c r="T177" s="69"/>
      <c r="U177" s="69"/>
    </row>
    <row r="178" spans="1:21" ht="13">
      <c r="A178" s="69"/>
      <c r="B178" s="69"/>
      <c r="C178" s="69"/>
      <c r="D178" s="69"/>
      <c r="E178" s="69"/>
      <c r="F178" s="69"/>
      <c r="G178" s="69"/>
      <c r="H178" s="69"/>
      <c r="I178" s="69"/>
      <c r="J178" s="69"/>
      <c r="K178" s="69"/>
      <c r="L178" s="69"/>
      <c r="M178" s="69"/>
      <c r="N178" s="69"/>
      <c r="O178" s="69"/>
      <c r="P178" s="69"/>
      <c r="Q178" s="69"/>
      <c r="R178" s="69"/>
      <c r="S178" s="69"/>
      <c r="T178" s="69"/>
      <c r="U178" s="69"/>
    </row>
    <row r="182" spans="1:21" ht="36" thickBot="1">
      <c r="A182" s="70" t="s">
        <v>113</v>
      </c>
      <c r="B182" s="70"/>
      <c r="C182" s="70"/>
      <c r="D182" s="71"/>
      <c r="E182" s="71"/>
    </row>
    <row r="184" spans="1:21" ht="36" thickBot="1">
      <c r="A184" s="70" t="s">
        <v>116</v>
      </c>
      <c r="B184" s="70"/>
      <c r="C184" s="70"/>
      <c r="D184" s="71"/>
      <c r="E184" s="71"/>
    </row>
    <row r="186" spans="1:21" ht="36" thickBot="1">
      <c r="A186" s="70" t="s">
        <v>114</v>
      </c>
      <c r="B186" s="70"/>
      <c r="C186" s="70"/>
      <c r="D186" s="71"/>
      <c r="E186" s="71"/>
    </row>
    <row r="188" spans="1:21" ht="36" thickBot="1">
      <c r="A188" s="70" t="s">
        <v>115</v>
      </c>
      <c r="B188" s="70"/>
      <c r="C188" s="70"/>
      <c r="D188" s="71"/>
      <c r="E188" s="71"/>
    </row>
  </sheetData>
  <mergeCells count="47">
    <mergeCell ref="J136:N136"/>
    <mergeCell ref="J140:N140"/>
    <mergeCell ref="J144:N144"/>
    <mergeCell ref="D8:E8"/>
    <mergeCell ref="D1:E1"/>
    <mergeCell ref="D3:E3"/>
    <mergeCell ref="D4:E4"/>
    <mergeCell ref="I4:R7"/>
    <mergeCell ref="D7:E7"/>
    <mergeCell ref="Q144:R144"/>
    <mergeCell ref="J137:N137"/>
    <mergeCell ref="J139:N139"/>
    <mergeCell ref="J142:N142"/>
    <mergeCell ref="A148:C148"/>
    <mergeCell ref="F148:G148"/>
    <mergeCell ref="H148:I148"/>
    <mergeCell ref="N148:O148"/>
    <mergeCell ref="R148:U148"/>
    <mergeCell ref="A9:B9"/>
    <mergeCell ref="D9:E9"/>
    <mergeCell ref="D10:E10"/>
    <mergeCell ref="D11:E11"/>
    <mergeCell ref="I11:R15"/>
    <mergeCell ref="D12:E12"/>
    <mergeCell ref="D152:M153"/>
    <mergeCell ref="A150:C150"/>
    <mergeCell ref="N150:O150"/>
    <mergeCell ref="R150:U150"/>
    <mergeCell ref="A149:C149"/>
    <mergeCell ref="F149:G149"/>
    <mergeCell ref="N149:O149"/>
    <mergeCell ref="R149:U149"/>
    <mergeCell ref="A151:C151"/>
    <mergeCell ref="D151:E151"/>
    <mergeCell ref="N151:O151"/>
    <mergeCell ref="R151:U151"/>
    <mergeCell ref="A152:C152"/>
    <mergeCell ref="A186:C186"/>
    <mergeCell ref="D186:E186"/>
    <mergeCell ref="A188:C188"/>
    <mergeCell ref="D188:E188"/>
    <mergeCell ref="A155:E178"/>
    <mergeCell ref="F155:U178"/>
    <mergeCell ref="A182:C182"/>
    <mergeCell ref="D182:E182"/>
    <mergeCell ref="A184:C184"/>
    <mergeCell ref="D184:E184"/>
  </mergeCells>
  <phoneticPr fontId="8" type="noConversion"/>
  <pageMargins left="0.75" right="0.75" top="1" bottom="1" header="0.5" footer="0.5"/>
  <pageSetup paperSize="9" fitToHeight="4"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SS26+ Standard</vt:lpstr>
      <vt:lpstr>'SS26+ Standard'!Print_Area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Pak Ching Wong</cp:lastModifiedBy>
  <cp:lastPrinted>2023-03-08T08:38:51Z</cp:lastPrinted>
  <dcterms:created xsi:type="dcterms:W3CDTF">2015-11-29T11:48:43Z</dcterms:created>
  <dcterms:modified xsi:type="dcterms:W3CDTF">2025-05-29T15:23:20Z</dcterms:modified>
</cp:coreProperties>
</file>